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6"/>
  </bookViews>
  <sheets>
    <sheet name="dod 1" sheetId="1" state="visible" r:id="rId1"/>
    <sheet name="dod 2" sheetId="2" state="visible" r:id="rId2"/>
    <sheet name="dod 3" sheetId="3" state="visible" r:id="rId3"/>
    <sheet name="dod 4" sheetId="4" state="visible" r:id="rId4"/>
    <sheet name="dod 5" sheetId="5" state="visible" r:id="rId5"/>
    <sheet name="Dod6" sheetId="6" state="visible" r:id="rId6"/>
    <sheet name="Dod7" sheetId="7" state="visible" r:id="rId7"/>
  </sheets>
  <definedNames>
    <definedName name="Print_Titles" localSheetId="0">'dod 1'!$7:$10</definedName>
    <definedName name="Print_Titles" localSheetId="2">'dod 3'!$8:$12</definedName>
    <definedName name="Print_Titles" localSheetId="5">'Dod6'!$D:$E,'Dod6'!$5:$6</definedName>
    <definedName name="_xlnm.Print_Area" localSheetId="5">'Dod6'!$A$1:$J$10</definedName>
    <definedName name="ГФУ">#REF!</definedName>
    <definedName name="Культура">#REF!</definedName>
    <definedName name="Ліцей">#REF!</definedName>
    <definedName name="Освіта">#REF!</definedName>
    <definedName name="УСЗ">#REF!</definedName>
    <definedName name="ФУ1506">#REF!</definedName>
  </definedNames>
  <calcPr/>
</workbook>
</file>

<file path=xl/sharedStrings.xml><?xml version="1.0" encoding="utf-8"?>
<sst xmlns="http://schemas.openxmlformats.org/spreadsheetml/2006/main" count="433" uniqueCount="433">
  <si>
    <t xml:space="preserve">Додаток 1</t>
  </si>
  <si>
    <t xml:space="preserve">до рішення 18 сесії міської ради восьмого скликання від  21 грудня 2021 року  № 9/18/VIII "Про бюджет Носівської міської територіальної громади  на 2022 рік" </t>
  </si>
  <si>
    <t xml:space="preserve">ДОХОДИ
бюджету Носівської  міської  територіальної громади на 2022 рік</t>
  </si>
  <si>
    <r>
      <t xml:space="preserve">25508000000 </t>
    </r>
    <r>
      <rPr>
        <sz val="8"/>
        <color theme="1"/>
        <rFont val="Calibri"/>
        <scheme val="minor"/>
      </rPr>
      <t xml:space="preserve">код бюджету</t>
    </r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</si>
  <si>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</si>
  <si>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</si>
  <si>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</si>
  <si>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</si>
  <si>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</si>
  <si>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</si>
  <si>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</si>
  <si>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</si>
  <si>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 xml:space="preserve">Податкові надходження  </t>
  </si>
  <si>
    <t xml:space="preserve">Податки на доходи, податки на прибуток, податки на збільшення ринкової вартості  </t>
  </si>
  <si>
    <t xml:space="preserve"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</si>
  <si>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</si>
  <si>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</si>
  <si>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</si>
  <si>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</si>
  <si>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 </t>
  </si>
  <si>
    <t xml:space="preserve">Рентна плата за спеціальне використання лісових ресурсів 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</si>
  <si>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</si>
  <si>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</si>
  <si>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користування надрами загальнодержавного значення</t>
  </si>
  <si>
    <t xml:space="preserve">Рентна плата за користування надрами для видобування інших корисних копалин загальнодержавного значення</t>
  </si>
  <si>
    <t xml:space="preserve">Внутрішні податки на товари та послуги  </t>
  </si>
  <si>
    <t xml:space="preserve"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</si>
  <si>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</si>
  <si>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 </t>
  </si>
  <si>
    <t xml:space="preserve">Акцизний податок з реалізації суб`єктами господарювання роздрібної торгівлі підакцизних товарів </t>
  </si>
  <si>
    <t xml:space="preserve">Місцеві податки та збори, що сплачуються (перераховуються) згідно з Податковим кодексом України</t>
  </si>
  <si>
    <t xml:space="preserve">Податок на майно 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</si>
  <si>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</si>
  <si>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</si>
  <si>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</si>
  <si>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</si>
  <si>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 xml:space="preserve">Земельний податок з юридичних осіб </t>
  </si>
  <si>
    <t xml:space="preserve">Орендна плата з юридичних осіб </t>
  </si>
  <si>
    <t xml:space="preserve">Земельний податок з фізичних осіб </t>
  </si>
  <si>
    <t xml:space="preserve">Орендна плата з фізичних осіб </t>
  </si>
  <si>
    <t xml:space="preserve">Єдиний податок  </t>
  </si>
  <si>
    <t xml:space="preserve">Єдиний податок з юридичних осіб </t>
  </si>
  <si>
    <t xml:space="preserve">Єдиний податок з фізичних осіб 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</si>
  <si>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</si>
  <si>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Інші податки та збори </t>
  </si>
  <si>
    <t xml:space="preserve">Екологічний податок 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</si>
  <si>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</si>
  <si>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</si>
  <si>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Неподаткові надходження  </t>
  </si>
  <si>
    <t xml:space="preserve">Адміністративні збори та платежі, доходи від некомерційної господарської діяльності </t>
  </si>
  <si>
    <t xml:space="preserve">Плата за надання адміністративних послуг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</si>
  <si>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</si>
  <si>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</si>
  <si>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 </t>
  </si>
  <si>
    <t xml:space="preserve">Державне мито  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</si>
  <si>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</si>
  <si>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</si>
  <si>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 xml:space="preserve">Інші неподаткові надходження  </t>
  </si>
  <si>
    <t xml:space="preserve">Інші надходження 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</si>
  <si>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</si>
  <si>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</si>
  <si>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 </t>
  </si>
  <si>
    <t xml:space="preserve">Плата за послуги, що надаються бюджетними установами згідно з їх основною діяльністю 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</si>
  <si>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</si>
  <si>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 xml:space="preserve">Надходження бюджетних установ від реалізації в установленому порядку майна (крім нерухомого майна) </t>
  </si>
  <si>
    <t xml:space="preserve">Усього доходів (без урахування міжбюджетних трансфертів)</t>
  </si>
  <si>
    <t xml:space="preserve">Офіційні трансферти  </t>
  </si>
  <si>
    <t xml:space="preserve">Від органів державного управління  </t>
  </si>
  <si>
    <t xml:space="preserve">Дотації з державного бюджету місцевим бюджетам</t>
  </si>
  <si>
    <t xml:space="preserve">Базова дотація </t>
  </si>
  <si>
    <t xml:space="preserve">Субвенції з державного бюджету місцевим бюджетам</t>
  </si>
  <si>
    <t xml:space="preserve">Освітня субвенція з державного бюджету місцевим бюджетам </t>
  </si>
  <si>
    <t xml:space="preserve">Дотації з місцевих бюджетів іншим місцевим бюджетам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</si>
  <si>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</si>
  <si>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Субвенції 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</si>
  <si>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</si>
  <si>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</si>
  <si>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природоохоронних заходів</t>
  </si>
  <si>
    <t xml:space="preserve">Інші субвенції з місцевого бюджету</t>
  </si>
  <si>
    <t>X</t>
  </si>
  <si>
    <t xml:space="preserve">Разом доходів</t>
  </si>
  <si>
    <t xml:space="preserve">Начальник фінансового управління</t>
  </si>
  <si>
    <t xml:space="preserve">Валентина  ПАЗУХА</t>
  </si>
  <si>
    <t xml:space="preserve">Додаток 2</t>
  </si>
  <si>
    <t xml:space="preserve">до рішення 18 сесії міської ради восьмого скликання від  21 грудня 2021 року  № 9/18/VIII "Про бюджет Носівської міської територіальної громади  на 2022 рік"</t>
  </si>
  <si>
    <t xml:space="preserve">ФІНАНСУВАННЯ
бюджету Носівської  міської  територіальної громади на 2022 рік</t>
  </si>
  <si>
    <r>
      <rPr>
        <b/>
        <sz val="10"/>
        <color theme="1"/>
        <rFont val="Calibri"/>
        <scheme val="minor"/>
      </rPr>
      <t>25508000000</t>
    </r>
    <r>
      <rPr>
        <sz val="10"/>
        <color theme="1"/>
        <rFont val="Calibri"/>
        <scheme val="minor"/>
      </rPr>
      <t xml:space="preserve"> код бюджету</t>
    </r>
  </si>
  <si>
    <t xml:space="preserve">Найменування згідно з Класифікацією фінансування бюджету</t>
  </si>
  <si>
    <t xml:space="preserve">Фінансування за типом кредитора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</si>
  <si>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</si>
  <si>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</si>
  <si>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Кошти, що передаються із загального фонду бюджету до бюджету розвитку (спеціального фонду)</t>
  </si>
  <si>
    <t>Х</t>
  </si>
  <si>
    <t xml:space="preserve">Загальне фінансування</t>
  </si>
  <si>
    <t xml:space="preserve">Фінансування за типом боргового зобов`язання</t>
  </si>
  <si>
    <t xml:space="preserve">Фінансування за активними операціями</t>
  </si>
  <si>
    <t xml:space="preserve">Зміни обсягів бюджетних коштів</t>
  </si>
  <si>
    <t xml:space="preserve">Додаток 3</t>
  </si>
  <si>
    <t>РОЗПОДІЛ</t>
  </si>
  <si>
    <t xml:space="preserve">видатків бюджету Носівської  міської  територіальної громади на 2022 рік </t>
  </si>
  <si>
    <r>
      <rPr>
        <b/>
        <sz val="10"/>
        <color theme="1"/>
        <rFont val="Calibri"/>
        <scheme val="minor"/>
      </rPr>
      <t xml:space="preserve">25508000000 </t>
    </r>
    <r>
      <rPr>
        <sz val="10"/>
        <color theme="1"/>
        <rFont val="Calibri"/>
        <scheme val="minor"/>
      </rPr>
      <t xml:space="preserve">код бюджету</t>
    </r>
  </si>
  <si>
    <t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</si>
  <si>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</si>
  <si>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</si>
  <si>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</si>
  <si>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</si>
  <si>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</si>
  <si>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 xml:space="preserve">видатки споживання</t>
  </si>
  <si>
    <t xml:space="preserve">з них</t>
  </si>
  <si>
    <t xml:space="preserve">видатки розвитку</t>
  </si>
  <si>
    <t xml:space="preserve">оплата праці</t>
  </si>
  <si>
    <t xml:space="preserve">комунальні послуги та енергоносії</t>
  </si>
  <si>
    <t>0100000</t>
  </si>
  <si>
    <t xml:space="preserve">Носівська міська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</si>
  <si>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</si>
  <si>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</si>
  <si>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</si>
  <si>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</si>
  <si>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</si>
  <si>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</si>
  <si>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</si>
  <si>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</si>
  <si>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 xml:space="preserve">Інша діяльність у сфері державного управління</t>
  </si>
  <si>
    <t>0112010</t>
  </si>
  <si>
    <t>2010</t>
  </si>
  <si>
    <t>0731</t>
  </si>
  <si>
    <t xml:space="preserve">Багатопрофільна стаціонарна медична допомога населенню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</si>
  <si>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</si>
  <si>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</si>
  <si>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</si>
  <si>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</si>
  <si>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>0113112</t>
  </si>
  <si>
    <t>3112</t>
  </si>
  <si>
    <t>1040</t>
  </si>
  <si>
    <t xml:space="preserve">Заходи державної політики з питань дітей та їх соціального захисту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</si>
  <si>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</si>
  <si>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</si>
  <si>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</si>
  <si>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</si>
  <si>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0115051</t>
  </si>
  <si>
    <t>5051</t>
  </si>
  <si>
    <t>0810</t>
  </si>
  <si>
    <t xml:space="preserve">Фінансова підтримка регіональних всеукраїнських об`єднань фізкультурно-спортивної спрямованості для проведення навчально-тренувальної та спортивної роботи</t>
  </si>
  <si>
    <t>0115053</t>
  </si>
  <si>
    <t>5053</t>
  </si>
  <si>
    <t xml:space="preserve">Фінансова підтримка на утримання місцевих осередків (рад) всеукраїнських об`єднань фізкультурно-спортивної спрямованості</t>
  </si>
  <si>
    <t>0116013</t>
  </si>
  <si>
    <t>6013</t>
  </si>
  <si>
    <t>0620</t>
  </si>
  <si>
    <t xml:space="preserve">Забезпечення діяльності водопровідно-каналізаційного господарства</t>
  </si>
  <si>
    <t>0116030</t>
  </si>
  <si>
    <t>6030</t>
  </si>
  <si>
    <t xml:space="preserve">Організація благоустрою населених пунктів</t>
  </si>
  <si>
    <t>0117130</t>
  </si>
  <si>
    <t>7130</t>
  </si>
  <si>
    <t>0421</t>
  </si>
  <si>
    <t xml:space="preserve">Здійснення заходів із землеустрою</t>
  </si>
  <si>
    <t>0117461</t>
  </si>
  <si>
    <t>7461</t>
  </si>
  <si>
    <t>0456</t>
  </si>
  <si>
    <t xml:space="preserve"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</si>
  <si>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</si>
  <si>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</si>
  <si>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</si>
  <si>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</si>
  <si>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</si>
  <si>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</si>
  <si>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</si>
  <si>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</si>
  <si>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>0118130</t>
  </si>
  <si>
    <t>8130</t>
  </si>
  <si>
    <t xml:space="preserve">Забезпечення діяльності місцевої пожежної охорони</t>
  </si>
  <si>
    <t>0118220</t>
  </si>
  <si>
    <t>8220</t>
  </si>
  <si>
    <t>0380</t>
  </si>
  <si>
    <t xml:space="preserve">Заходи та роботи з мобілізаційної підготовки місцевого значення</t>
  </si>
  <si>
    <t>0118230</t>
  </si>
  <si>
    <t>8230</t>
  </si>
  <si>
    <t xml:space="preserve">Інші заходи громадського порядку та безпеки</t>
  </si>
  <si>
    <t>0118312</t>
  </si>
  <si>
    <t>8312</t>
  </si>
  <si>
    <t>0512</t>
  </si>
  <si>
    <t xml:space="preserve">Утилізація відходів</t>
  </si>
  <si>
    <t>0118313</t>
  </si>
  <si>
    <t>8313</t>
  </si>
  <si>
    <t>0513</t>
  </si>
  <si>
    <t xml:space="preserve">Ліквідація іншого забруднення навколишнього природного середовища</t>
  </si>
  <si>
    <t>0600000</t>
  </si>
  <si>
    <t xml:space="preserve">Відділ освіти,сім`ї,молоді та спорту Носівської міської ради</t>
  </si>
  <si>
    <t>0610000</t>
  </si>
  <si>
    <t xml:space="preserve">Відділ освіти,сім"ї,молоді та спорту Носівської міської ради</t>
  </si>
  <si>
    <t>0610160</t>
  </si>
  <si>
    <t>0160</t>
  </si>
  <si>
    <t xml:space="preserve"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</si>
  <si>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</si>
  <si>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</si>
  <si>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</si>
  <si>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 xml:space="preserve">Надання дошкільної освіти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</si>
  <si>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</si>
  <si>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</si>
  <si>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</si>
  <si>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</si>
  <si>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>0611031</t>
  </si>
  <si>
    <t>1031</t>
  </si>
  <si>
    <t>0611070</t>
  </si>
  <si>
    <t>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</si>
  <si>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</si>
  <si>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</si>
  <si>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>0611130</t>
  </si>
  <si>
    <t>1130</t>
  </si>
  <si>
    <t>0990</t>
  </si>
  <si>
    <t xml:space="preserve">Методичне забезпечення діяльності закладів освіти</t>
  </si>
  <si>
    <t>0611141</t>
  </si>
  <si>
    <t>1141</t>
  </si>
  <si>
    <t xml:space="preserve">Забезпечення діяльності інших закладів у сфері освіти</t>
  </si>
  <si>
    <t>0611142</t>
  </si>
  <si>
    <t>1142</t>
  </si>
  <si>
    <t xml:space="preserve">Інші програми та заходи у сфері освіти</t>
  </si>
  <si>
    <t>0611151</t>
  </si>
  <si>
    <t>1151</t>
  </si>
  <si>
    <t xml:space="preserve">Забезпечення діяльності інклюзивно-ресурсних центрів за рахунок коштів місцевого бюджету</t>
  </si>
  <si>
    <t>0611152</t>
  </si>
  <si>
    <t>1152</t>
  </si>
  <si>
    <t xml:space="preserve">Забезпечення діяльності інклюзивно-ресурсних центрів за рахунок освітньої субвенції</t>
  </si>
  <si>
    <t>0611200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</si>
  <si>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</si>
  <si>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</si>
  <si>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</si>
  <si>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</si>
  <si>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</si>
  <si>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</si>
  <si>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5011</t>
  </si>
  <si>
    <t xml:space="preserve">Проведення навчально-тренувальних зборів і змагань з олімпійських видів спорту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</si>
  <si>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</si>
  <si>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</si>
  <si>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</si>
  <si>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0800000</t>
  </si>
  <si>
    <t xml:space="preserve">Відділ  соціального захисту населення Носівської міської ради</t>
  </si>
  <si>
    <t>0810000</t>
  </si>
  <si>
    <t>0810160</t>
  </si>
  <si>
    <t>0813032</t>
  </si>
  <si>
    <t>3032</t>
  </si>
  <si>
    <t xml:space="preserve">Надання пільг окремим категоріям громадян з оплати послуг зв`язку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</si>
  <si>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</si>
  <si>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</si>
  <si>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</t>
  </si>
  <si>
    <t>0813035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</si>
  <si>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</si>
  <si>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</si>
  <si>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>0813050</t>
  </si>
  <si>
    <t>3050</t>
  </si>
  <si>
    <t xml:space="preserve">Пільгове медичне обслуговування осіб, які постраждали внаслідок Чорнобильської катастрофи</t>
  </si>
  <si>
    <t>0813104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</si>
  <si>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</si>
  <si>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</si>
  <si>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</si>
  <si>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</si>
  <si>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</si>
  <si>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 xml:space="preserve">Утримання та забезпечення діяльності центрів соціальних служб</t>
  </si>
  <si>
    <t>0813160</t>
  </si>
  <si>
    <t>3160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</si>
  <si>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</si>
  <si>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0813241</t>
  </si>
  <si>
    <t>3241</t>
  </si>
  <si>
    <t>1090</t>
  </si>
  <si>
    <t xml:space="preserve">Забезпечення діяльності інших закладів у сфері соціального захисту і соціального забезпечення</t>
  </si>
  <si>
    <t>0813242</t>
  </si>
  <si>
    <t>3242</t>
  </si>
  <si>
    <t xml:space="preserve">Інші заходи у сфері соціального захисту і соціального забезпечення</t>
  </si>
  <si>
    <t>1000000</t>
  </si>
  <si>
    <t xml:space="preserve">Відділ культури і туризму Носівської міської ради</t>
  </si>
  <si>
    <t>1010000</t>
  </si>
  <si>
    <t>1010160</t>
  </si>
  <si>
    <t>1011080</t>
  </si>
  <si>
    <t>1080</t>
  </si>
  <si>
    <t xml:space="preserve">Надання спеціальної освіти мистецькими школами</t>
  </si>
  <si>
    <t>1014030</t>
  </si>
  <si>
    <t>4030</t>
  </si>
  <si>
    <t>0824</t>
  </si>
  <si>
    <t xml:space="preserve">Забезпечення діяльності бібліотек</t>
  </si>
  <si>
    <t>1014040</t>
  </si>
  <si>
    <t>4040</t>
  </si>
  <si>
    <t xml:space="preserve">Забезпечення діяльності музеїв i виставок</t>
  </si>
  <si>
    <t>1014060</t>
  </si>
  <si>
    <t>4060</t>
  </si>
  <si>
    <t>0828</t>
  </si>
  <si>
    <t xml:space="preserve"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</si>
  <si>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</si>
  <si>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</si>
  <si>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</si>
  <si>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</t>
  </si>
  <si>
    <t>1014082</t>
  </si>
  <si>
    <t>4082</t>
  </si>
  <si>
    <t xml:space="preserve">Інші заходи в галузі культури і мистецтва</t>
  </si>
  <si>
    <t>3700000</t>
  </si>
  <si>
    <t xml:space="preserve">Фінансове управління Носівської міської ради</t>
  </si>
  <si>
    <t>3710000</t>
  </si>
  <si>
    <t>3710160</t>
  </si>
  <si>
    <t>3718710</t>
  </si>
  <si>
    <t>8710</t>
  </si>
  <si>
    <t xml:space="preserve">Резервний фонд місцевого бюджету</t>
  </si>
  <si>
    <t>УСЬОГО</t>
  </si>
  <si>
    <t xml:space="preserve">Додаток 4</t>
  </si>
  <si>
    <t>КРЕДИТУВАННЯ</t>
  </si>
  <si>
    <t xml:space="preserve">бюджету Носівської  міської  територіальної громади на 2022 рік</t>
  </si>
  <si>
    <t xml:space="preserve">Надання кредитів</t>
  </si>
  <si>
    <t xml:space="preserve">Повернення кредитів</t>
  </si>
  <si>
    <t xml:space="preserve">Кредитування, усього</t>
  </si>
  <si>
    <t xml:space="preserve">загальний фонд</t>
  </si>
  <si>
    <t xml:space="preserve">спеціальний фонд</t>
  </si>
  <si>
    <t>разом</t>
  </si>
  <si>
    <t xml:space="preserve">Носівська міська рада (виконавчий апарат)</t>
  </si>
  <si>
    <t>0118831</t>
  </si>
  <si>
    <t>8831</t>
  </si>
  <si>
    <t>1060</t>
  </si>
  <si>
    <t xml:space="preserve">Надання довгострокових кредитів
індивідуальним забудовникам житла на
селі</t>
  </si>
  <si>
    <t>0118832</t>
  </si>
  <si>
    <t>8832</t>
  </si>
  <si>
    <t xml:space="preserve">Повернення довгострокових кредитів,
наданих індивідуальним забудовникам житла на
селі</t>
  </si>
  <si>
    <t xml:space="preserve">Додаток 5</t>
  </si>
  <si>
    <t xml:space="preserve">Міжбюджетні трансферти Носівської міської територіальної громади на 2022 рік</t>
  </si>
  <si>
    <t xml:space="preserve">(код бюджету)</t>
  </si>
  <si>
    <t xml:space="preserve">1.   Показники міжбюджетних трансфертів з інших бюджетів</t>
  </si>
  <si>
    <t xml:space="preserve">Код Класифікації доходу бюджету /
Код бюджету</t>
  </si>
  <si>
    <t xml:space="preserve">Найменування трансферту/Найменування бюджету - надавача міжбюджетного трансферту</t>
  </si>
  <si>
    <t xml:space="preserve">І. Трансферти до загального фонду бюджету</t>
  </si>
  <si>
    <t xml:space="preserve">Базова дотація</t>
  </si>
  <si>
    <t xml:space="preserve">Державний бюджет</t>
  </si>
  <si>
    <t xml:space="preserve">Обласний бюджет Чернігівської області</t>
  </si>
  <si>
    <t xml:space="preserve">Інші субвенції з місцевого бюджету (на пільгове медичне обслуговування осіб, які постраждали внаслідок Чорнобильської катастрофи)</t>
  </si>
  <si>
    <t xml:space="preserve">ІІ. Трансферти до спеціального фонду бюджету</t>
  </si>
  <si>
    <t xml:space="preserve">Найменування бюджету </t>
  </si>
  <si>
    <t xml:space="preserve">УСЬОГО за розділами І, ІІ, у тому числі:</t>
  </si>
  <si>
    <t xml:space="preserve">2. Показники міжбюджетних трансфертів іншим бюджетам</t>
  </si>
  <si>
    <t xml:space="preserve">Код  Програмної класифікації видатків та  кредитування місцевого бюджету /
Код бюджету</t>
  </si>
  <si>
    <t xml:space="preserve">Найменування трансферту / Найменування бюджету - отримувача міжбюджетного трансферту</t>
  </si>
  <si>
    <t xml:space="preserve">Найменування трансферту </t>
  </si>
  <si>
    <t xml:space="preserve">Найменування бюджету 1</t>
  </si>
  <si>
    <t xml:space="preserve">Найменування бюджету 2</t>
  </si>
  <si>
    <t xml:space="preserve"> Начальник фінансового управління                           Валентина ПАЗУХА</t>
  </si>
  <si>
    <t xml:space="preserve">Додаток  6</t>
  </si>
  <si>
    <t xml:space="preserve">до рішення 18 сесії міської ради восьмого скликання від  21 грудня 2021 року  №9/18/VIII "Про бюджет Носівської міської територіальної громади  на 2022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</si>
  <si>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Обсяги капітальних вкладень бюджету Носівської міської територіальної громади у розрізі інвестиційних проектів у 2022 році</t>
  </si>
  <si>
    <r>
      <t xml:space="preserve">25508000000              </t>
    </r>
    <r>
      <rPr>
        <sz val="12"/>
        <rFont val="Times New Roman"/>
      </rPr>
      <t xml:space="preserve">код бюджету</t>
    </r>
  </si>
  <si>
    <t>грн.</t>
  </si>
  <si>
    <t xml:space="preserve">Код програмної класифікації видатків та кредитування місцевого  бюджеуів</t>
  </si>
  <si>
    <t xml:space="preserve">Найменування головного розпорядника коштів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</si>
  <si>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інвестиційного проекту</t>
  </si>
  <si>
    <t xml:space="preserve">Загальний період реалізації проекту,  (рік початку і завершення)</t>
  </si>
  <si>
    <t xml:space="preserve">Загальна вартість проекту, гривень</t>
  </si>
  <si>
    <t xml:space="preserve">Обсяг капітальних вкладень місцевого бюджету всього, гривень</t>
  </si>
  <si>
    <t xml:space="preserve">Обсяг капітальних вкладень місцевого бюджету у 2022 році, гривень</t>
  </si>
  <si>
    <t xml:space="preserve">Очікуваний рівень  готовності проекту на кінець 2022 року, % </t>
  </si>
  <si>
    <t>1</t>
  </si>
  <si>
    <t>2</t>
  </si>
  <si>
    <t>3</t>
  </si>
  <si>
    <t>х</t>
  </si>
  <si>
    <t xml:space="preserve">Усього </t>
  </si>
  <si>
    <t xml:space="preserve">Валентина ПАЗУХА</t>
  </si>
  <si>
    <t xml:space="preserve">Додаток   7</t>
  </si>
  <si>
    <t xml:space="preserve">до рішення 18 сесії міської ради восьмого скликання від  21 грудня 2021 року  № 9/18/VIII "Про бюджет Носівської міської територіальної громади  на 2022 рік"  </t>
  </si>
  <si>
    <t xml:space="preserve">Розподіл витрат бюджету Носівської міської територіальної громади на реалізацію місцевих/регіональних програм у 2022 році</t>
  </si>
  <si>
    <r>
      <rPr>
        <b/>
        <sz val="12"/>
        <rFont val="Times New Roman"/>
      </rPr>
      <t xml:space="preserve">25508000000 </t>
    </r>
    <r>
      <rPr>
        <sz val="12"/>
        <rFont val="Times New Roman"/>
      </rPr>
      <t xml:space="preserve"> код бюджету</t>
    </r>
  </si>
  <si>
    <t xml:space="preserve">Код Функціональної класифікації видатків та кредитування  бюджету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</si>
  <si>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місцевого бюджету
</t>
  </si>
  <si>
    <t xml:space="preserve">Найменування місцевої (регіональної) програми</t>
  </si>
  <si>
    <t xml:space="preserve">Дата та номер документа, яким затверджено місцеву регіональну програму</t>
  </si>
  <si>
    <t xml:space="preserve">Носівська міська рада                               ( виконавчий апарат )</t>
  </si>
  <si>
    <t xml:space="preserve">0115051            </t>
  </si>
  <si>
    <t xml:space="preserve">5051         </t>
  </si>
  <si>
    <t xml:space="preserve">Програма фінансової підтримки діяльності Громадської організації "Федерація футболу Носівської громади" на 2022-2024 роки</t>
  </si>
  <si>
    <t xml:space="preserve">Рішення 14 сесії Носівської міської ради від 17.09.21  № 3/14/VIII</t>
  </si>
  <si>
    <t xml:space="preserve">Програма фінансової підтримки діяльності Громадської організації "Носівська районна організація фізкультурно-спортивного товариства "Колос" агропромислового комплексу України" на 2022 - 2024 роки</t>
  </si>
  <si>
    <t xml:space="preserve">Рішення 14 сесії Носівської міської ради від 17.09.21  № 2/14/VIII</t>
  </si>
  <si>
    <t xml:space="preserve">0118831                                 </t>
  </si>
  <si>
    <t xml:space="preserve">Надання довгострокових кредитів
індивідуальним забудовникам житла на селі</t>
  </si>
  <si>
    <t xml:space="preserve">Програма підтримки індивідуального житлового
 будівництва  «Власний дім» 
на території Носівської об’єднаної громади
на 2021-2022 роки
</t>
  </si>
  <si>
    <t xml:space="preserve">Рішення 73 сесії Носівської міської ради від 16.10.2020 № 11/73/VII</t>
  </si>
  <si>
    <t xml:space="preserve">Програма розвитку земельних відносин та охорони земель Носівської міської ради на 2021 - 2025 роки</t>
  </si>
  <si>
    <t xml:space="preserve">Рішення 73 сесії Носівської міської ради від 16.10.2020 р. № 34/73/VII, зі змінами від 19.11.2021 № 13/16/VIII</t>
  </si>
  <si>
    <t xml:space="preserve">Програма утримання об’єктів та майна  комунальної власності 
Носівської територіальної громади  на 2022 - 2024 роки
</t>
  </si>
  <si>
    <t xml:space="preserve">Рішення 13 сесії Носівської міської ради від 13.08.2021 р. № 9/13/VIII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</si>
  <si>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фінансового забезпечення представницьких витрат та інших видатків, пов`язаних з діяльністю Носівської міської ради на 2022-2024 роки
</t>
  </si>
  <si>
    <t xml:space="preserve">Рішення 13 сесії Носівської міської ради від 13.08.2021 № 6/13/VIII</t>
  </si>
  <si>
    <t xml:space="preserve">Програма висвітлення діяльності Носівської міської ради у місцевих засобах масової інформації на 2021-2023 роки</t>
  </si>
  <si>
    <t xml:space="preserve">Рішення 73 сесії Носівської міської ради від 16.10.2020 р. № 33/73/VII</t>
  </si>
  <si>
    <t xml:space="preserve">Програма збереження архівних фондів та розвитку архівної справи комунальної установи "Трудовий архів"  Носівської міської ради  на 2021 - 2025 роки </t>
  </si>
  <si>
    <t xml:space="preserve">Рішення 7 сесії Носівської міської ради від 19.03.2021 р. № 3/7/VIII</t>
  </si>
  <si>
    <t xml:space="preserve"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2021-2023 роки</t>
  </si>
  <si>
    <t xml:space="preserve">Рішення 2 сесії Носівської міської ради від 11.12.2020 р. № 16/2/VIII</t>
  </si>
  <si>
    <t xml:space="preserve">Програма підвищення ефективності роботи КП "Носівка-Комунальник" Носівської міської ради на 2018-2022 роки</t>
  </si>
  <si>
    <t xml:space="preserve">Рішення 41 сесії Носівської міської ради від 17.08.2018 р. №3/41/VII, зі змінами від 19.12.2019 № 7/61/VII; від 19.11.2021 № 10/16/VIII; від 15.12.2021 № 1/17/VIII</t>
  </si>
  <si>
    <t xml:space="preserve">Програма фінансової підтримки комунального некомерційного підприємства "Носівська міська лікарня імені Ф.Я.Примака" на 2022 - 2024 роки</t>
  </si>
  <si>
    <t xml:space="preserve">Рішення 16 сесії Носівської міської ради від 19.11.2021 р. № 14/16/VIII</t>
  </si>
  <si>
    <t xml:space="preserve">Програма фінансової підтримки Комунального некомерційного підприємства "Носівський  центр первинної медико-санітарної допомоги" на 2022 рік</t>
  </si>
  <si>
    <t xml:space="preserve">Рішення 16 сесії Носівської міської ради від 19.11.2021 р. № 15/16/VIII</t>
  </si>
  <si>
    <t xml:space="preserve">Комплексна програма  діяльності організації ветеранів Носівської територіальної громади на 2022 - 2024 роки</t>
  </si>
  <si>
    <t xml:space="preserve">Рішення 13  сесії Носівської міської ради від 13.08.2021 № 4/13/VIII, зі змінами від 19.11.2021 № 157/16/VIII</t>
  </si>
  <si>
    <t xml:space="preserve">Програма з будівництва, утримання та ремонту автомобільних доріг загального користування, у тому числі місцевого значення та вулиць і доріг комунальної власності Носівської територіальної громади на 2020-2022 роки</t>
  </si>
  <si>
    <t xml:space="preserve">Рішення 66 сесії Носівської міської ради від 15.04.2020 р. № 4/66/VII, зі змінами</t>
  </si>
  <si>
    <t xml:space="preserve">Цільова соціальна програма розвитку цивільного захисту території Носівської міської ради на 2021-2024 роки </t>
  </si>
  <si>
    <t xml:space="preserve">Рішення 73 сесії Носівської міської ради від 16.10.2020 р. № 13/73/VII, зі змінами від 02.02.2021 №1/5/VIII</t>
  </si>
  <si>
    <t xml:space="preserve">Програма виконання заходів з мобілівзаційної підготовки, мобілізації та територіальної оборони місцевого значення і призовної кампанії на строкову військову службу на 2021 - 2022 роки </t>
  </si>
  <si>
    <t xml:space="preserve">Рішення 14 сесії Носівської міської ради від 17.09.2021  № 4/14/VIII</t>
  </si>
  <si>
    <t xml:space="preserve">Програма "Безпечна громада на 2022-2024 роки"</t>
  </si>
  <si>
    <t xml:space="preserve">Рішення 15 сесії Носівської міської ради від 13.10.2021  № 2/15/VIII</t>
  </si>
  <si>
    <t xml:space="preserve">Програма компенсації педагогічним працівникам вартості проїзду до закладів освіти та у зворотньому напрямку на 2022 рік
</t>
  </si>
  <si>
    <t xml:space="preserve">Рішення 12 сесії Носівської міської ради від 16.07.2021 р. № 5/12/VIII</t>
  </si>
  <si>
    <t xml:space="preserve">Програма оздоровлення та відпочинку дітей на 2021-2023 роки</t>
  </si>
  <si>
    <t xml:space="preserve">Рішення 73 сесії Носівської міської ради від 16.10.2020 р. № 25/73/VII</t>
  </si>
  <si>
    <t xml:space="preserve">Програма виплати компенсації фізичним особам, які надають соціальні послуги з догляду на непрофесійній основі на 2021 - 2024 роки</t>
  </si>
  <si>
    <t xml:space="preserve">Рішення 12 сесії Носівської міської ради від 16.07.21  № 3/14/VIII, зі змінами від 19.11.2021 № 5/16/VIII</t>
  </si>
  <si>
    <t xml:space="preserve">Програма компенсації за придбані технічні засоби (підгузки) при реалізації індивідуальних програм реабілітації для дітей з інвалідністю та осіб з інвалідністю - жителів Носівської громади на 2021-2023 роки</t>
  </si>
  <si>
    <t xml:space="preserve">Рішення 73 сесії Носівської міської ради від 16.10.2020 р. № 18/73/VII, зі змінами від 13.10.2021 р. № 4/15/VIII</t>
  </si>
  <si>
    <t xml:space="preserve"> Програма надання підтримки громадянам, які  отримують програмний гемодіаліз на 2021 - 2023 роки         </t>
  </si>
  <si>
    <t xml:space="preserve">Рішення 73 сесії Носівської міської ради від 16.10.2020 р. № 19/73/VII, зі змінами від 13.08.2021 р. №3/13/III; від 19.11.2021 № 6/16/III</t>
  </si>
  <si>
    <t xml:space="preserve">Надання пільг окремим категоріям громадян з оплати послуг зв"язку</t>
  </si>
  <si>
    <t xml:space="preserve">Програма фінансування витрат на надання пільг окремим категоріям громадян за послуги зв`язку на 2021 - 2023 роки</t>
  </si>
  <si>
    <t xml:space="preserve">Рішення 73 сесії Носівської міської ради від 16.10.2020 р. № 15/73/VII</t>
  </si>
  <si>
    <t xml:space="preserve"> Програма компенсації за перевезення окремих пільгових категорій громадян автомобільним транспортом на автобусних маршрутах загального користування на 2022 рік</t>
  </si>
  <si>
    <t xml:space="preserve">Рішення сесії Носівської міської ради </t>
  </si>
  <si>
    <t xml:space="preserve"> Програма  фінансового забезпечення компенсації пільгового проїзду окремих категорій громадян  на залізничному транспорті приміського сполучення на 2022 рік</t>
  </si>
  <si>
    <t xml:space="preserve">Рішення  сесії Носівської міської ради </t>
  </si>
  <si>
    <t xml:space="preserve">Програма надання одноразової соціальної матеріальної грошової допомоги жителям Носівської територіальної громади  на  2022 -2024 роки
</t>
  </si>
  <si>
    <t xml:space="preserve">Рішення 13 сесії Носівської міської ради від 13.08.2021р. №5/13/VIII</t>
  </si>
  <si>
    <t xml:space="preserve">Програма соціальної підтримки населення Носівської громади «Турбота» на 2021 – 2023 роки
</t>
  </si>
  <si>
    <t xml:space="preserve">Рішення 73 сесії Носівської міської ради від 16.10.2020 р. № 22/73/VII</t>
  </si>
  <si>
    <t xml:space="preserve">Програма «Охорона культурної спадщини 
 Носівської територіальної громади
на 2019-2021 роки»</t>
  </si>
  <si>
    <t xml:space="preserve">Фінансове управління в частині міжбюджетних трансфертів</t>
  </si>
  <si>
    <t>3719770</t>
  </si>
  <si>
    <t>9770</t>
  </si>
  <si>
    <t xml:space="preserve">Програма "Забезпечення охорони та опалення приміщень об"єкта незавершеного будівництва Носівської ЗОШ I-III ст. №5 на 2018-2019 роки"</t>
  </si>
  <si>
    <t xml:space="preserve">Начальник фінансового управління                                                               Валентина 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</si>
</sst>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#,##0.0"/>
    <numFmt numFmtId="161" formatCode="0.0"/>
  </numFmts>
  <fonts count="53">
    <font>
      <name val="Calibri"/>
      <color theme="1"/>
      <sz val="10.000000"/>
      <scheme val="minor"/>
    </font>
    <font>
      <name val="Arial"/>
      <sz val="10.000000"/>
    </font>
    <font>
      <name val="Arial"/>
      <color indexed="64"/>
      <sz val="10.000000"/>
    </font>
    <font>
      <name val="Calibri"/>
      <color theme="1"/>
      <sz val="11.000000"/>
      <scheme val="minor"/>
    </font>
    <font>
      <name val="Times New Roman"/>
      <sz val="10.000000"/>
    </font>
    <font>
      <name val="Arial Cyr"/>
      <sz val="10.000000"/>
    </font>
    <font>
      <name val="Helv"/>
      <sz val="10.000000"/>
    </font>
    <font>
      <name val="Calibri"/>
      <b/>
      <color theme="1"/>
      <sz val="10.000000"/>
      <scheme val="minor"/>
    </font>
    <font>
      <name val="Calibri"/>
      <color theme="1"/>
      <sz val="9.000000"/>
      <scheme val="minor"/>
    </font>
    <font>
      <name val="Times New Roman"/>
      <b/>
      <color theme="1"/>
      <sz val="14.000000"/>
    </font>
    <font>
      <name val="Times New Roman"/>
      <color theme="1"/>
      <sz val="14.000000"/>
    </font>
    <font>
      <name val="Calibri"/>
      <color theme="1"/>
      <sz val="14.000000"/>
      <scheme val="minor"/>
    </font>
    <font>
      <name val="Calibri"/>
      <b/>
      <color theme="1"/>
      <sz val="11.000000"/>
      <scheme val="minor"/>
    </font>
    <font>
      <name val="Calibri"/>
      <color theme="1"/>
      <sz val="8.000000"/>
      <scheme val="minor"/>
    </font>
    <font>
      <name val="Times New Roman"/>
      <color theme="1"/>
      <sz val="11.000000"/>
    </font>
    <font>
      <name val="Times New Roman"/>
      <color theme="1"/>
      <sz val="10.000000"/>
    </font>
    <font>
      <name val="Times New Roman"/>
      <color theme="1"/>
      <sz val="9.000000"/>
    </font>
    <font>
      <name val="Times New Roman"/>
      <b/>
      <color indexed="64"/>
      <sz val="14.000000"/>
    </font>
    <font>
      <name val="Times New Roman"/>
      <color indexed="64"/>
      <sz val="10.000000"/>
    </font>
    <font>
      <name val="Times New Roman"/>
      <color indexed="64"/>
      <sz val="12.000000"/>
    </font>
    <font>
      <name val="Times New Roman"/>
      <b/>
      <color indexed="64"/>
      <sz val="12.000000"/>
    </font>
    <font>
      <name val="Times New Roman"/>
      <color indexed="64"/>
      <sz val="8.000000"/>
    </font>
    <font>
      <name val="Times New Roman"/>
      <color indexed="64"/>
      <sz val="11.000000"/>
    </font>
    <font>
      <name val="Times New Roman"/>
      <color indexed="64"/>
      <sz val="14.000000"/>
    </font>
    <font>
      <name val="Times New Roman"/>
      <color indexed="64"/>
      <sz val="9.000000"/>
    </font>
    <font>
      <name val="Times New Roman"/>
      <b/>
      <color theme="1"/>
      <sz val="12.000000"/>
    </font>
    <font>
      <name val="Times New Roman"/>
      <b/>
      <color theme="1"/>
      <sz val="11.000000"/>
    </font>
    <font>
      <name val="Times New Roman"/>
      <b/>
      <color indexed="64"/>
      <sz val="11.000000"/>
    </font>
    <font>
      <name val="Times New Roman"/>
      <sz val="12.000000"/>
    </font>
    <font>
      <name val="Calibri"/>
      <color theme="1"/>
      <sz val="12.000000"/>
      <scheme val="minor"/>
    </font>
    <font>
      <name val="Times New Roman"/>
      <b/>
      <sz val="18.000000"/>
    </font>
    <font>
      <name val="Times New Roman"/>
      <b/>
      <sz val="14.000000"/>
    </font>
    <font>
      <name val="Times New Roman"/>
      <b/>
      <sz val="12.000000"/>
    </font>
    <font>
      <name val="Times New Roman"/>
      <sz val="14.000000"/>
    </font>
    <font>
      <name val="Times New Roman"/>
      <b/>
      <sz val="8.000000"/>
    </font>
    <font>
      <name val="Times New Roman"/>
      <b/>
      <color indexed="64"/>
      <sz val="8.000000"/>
    </font>
    <font>
      <name val="Times New Roman"/>
      <color theme="1"/>
      <sz val="12.000000"/>
    </font>
    <font>
      <name val="Times New Roman"/>
      <b/>
      <i/>
      <color indexed="64"/>
      <sz val="14.000000"/>
    </font>
    <font>
      <name val="Times New Roman"/>
      <b/>
      <sz val="16.000000"/>
    </font>
    <font>
      <name val="Times New Roman"/>
      <i/>
      <sz val="16.000000"/>
    </font>
    <font>
      <name val="Times New Roman"/>
      <b/>
      <i/>
      <sz val="14.000000"/>
    </font>
    <font>
      <name val="Times New Roman"/>
      <sz val="9.000000"/>
    </font>
    <font>
      <name val="Times New Roman Cyr"/>
      <b/>
      <sz val="16.000000"/>
    </font>
    <font>
      <name val="Times New Roman"/>
      <sz val="11.000000"/>
    </font>
    <font>
      <name val="Times New Roman"/>
      <sz val="8.000000"/>
    </font>
    <font>
      <name val="Times New Roman"/>
      <b/>
      <i/>
      <sz val="12.000000"/>
    </font>
    <font>
      <name val="Arial Cyr"/>
      <b/>
      <sz val="12.000000"/>
    </font>
    <font>
      <name val="Calibri"/>
      <b/>
      <color theme="1"/>
      <sz val="12.000000"/>
      <scheme val="minor"/>
    </font>
    <font>
      <name val="Calibri"/>
      <b/>
      <color theme="1"/>
      <sz val="14.000000"/>
      <scheme val="minor"/>
    </font>
    <font>
      <name val="Arial"/>
      <b/>
      <color theme="1"/>
      <sz val="12.000000"/>
    </font>
    <font>
      <name val="Times New Roman"/>
      <i/>
      <sz val="10.000000"/>
    </font>
    <font>
      <name val="Times New Roman"/>
      <b/>
      <i/>
      <sz val="8.000000"/>
    </font>
    <font>
      <name val="Times New Roman"/>
      <b/>
      <i/>
      <sz val="16.000000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indexed="65"/>
        <bgColor indexed="6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>
      <alignment vertical="top"/>
    </xf>
    <xf fontId="0" fillId="0" borderId="0" numFmtId="0" applyNumberFormat="1" applyFont="1" applyFill="1" applyBorder="1"/>
    <xf fontId="3" fillId="0" borderId="0" numFmtId="0" applyNumberFormat="1" applyFont="1" applyFill="1" applyBorder="1"/>
    <xf fontId="4" fillId="0" borderId="0" numFmtId="0" applyNumberFormat="1" applyFont="1" applyFill="1" applyBorder="1"/>
    <xf fontId="3" fillId="0" borderId="0" numFmtId="0" applyNumberFormat="1" applyFont="1" applyFill="1" applyBorder="1"/>
    <xf fontId="3" fillId="0" borderId="0" numFmtId="0" applyNumberFormat="1" applyFont="1" applyFill="1" applyBorder="1"/>
    <xf fontId="3" fillId="0" borderId="0" numFmtId="0" applyNumberFormat="1" applyFont="1" applyFill="1" applyBorder="1"/>
    <xf fontId="3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6" fillId="0" borderId="0" numFmtId="0" applyNumberFormat="1" applyFont="1" applyFill="1" applyBorder="1"/>
  </cellStyleXfs>
  <cellXfs count="297">
    <xf fontId="0" fillId="0" borderId="0" numFmtId="0" xfId="0"/>
    <xf fontId="0" fillId="0" borderId="0" numFmtId="0" xfId="0" applyAlignment="1">
      <alignment wrapText="1"/>
    </xf>
    <xf fontId="7" fillId="0" borderId="0" numFmtId="0" xfId="0" applyFont="1" applyAlignment="1">
      <alignment horizontal="center" wrapText="1"/>
    </xf>
    <xf fontId="0" fillId="0" borderId="0" numFmtId="0" xfId="0" applyAlignment="1">
      <alignment horizontal="center"/>
    </xf>
    <xf fontId="7" fillId="0" borderId="0" numFmtId="0" xfId="0" applyFont="1" applyAlignment="1">
      <alignment wrapText="1"/>
    </xf>
    <xf fontId="0" fillId="0" borderId="0" numFmtId="0" xfId="0" applyAlignment="1">
      <alignment horizontal="right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8" fillId="0" borderId="1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vertical="center"/>
    </xf>
    <xf fontId="7" fillId="0" borderId="1" numFmtId="0" xfId="0" applyFont="1" applyBorder="1" applyAlignment="1">
      <alignment vertical="center" wrapText="1"/>
    </xf>
    <xf fontId="7" fillId="2" borderId="1" numFmtId="4" xfId="0" applyNumberFormat="1" applyFont="1" applyFill="1" applyBorder="1" applyAlignment="1">
      <alignment vertical="center"/>
    </xf>
    <xf fontId="7" fillId="0" borderId="1" numFmtId="4" xfId="0" applyNumberFormat="1" applyFont="1" applyBorder="1" applyAlignment="1">
      <alignment vertical="center"/>
    </xf>
    <xf fontId="0" fillId="0" borderId="1" numFmtId="0" xfId="0" applyBorder="1" applyAlignment="1">
      <alignment vertical="center"/>
    </xf>
    <xf fontId="0" fillId="0" borderId="1" numFmtId="0" xfId="0" applyBorder="1" applyAlignment="1">
      <alignment vertical="center" wrapText="1"/>
    </xf>
    <xf fontId="0" fillId="2" borderId="1" numFmtId="4" xfId="0" applyNumberFormat="1" applyFill="1" applyBorder="1" applyAlignment="1">
      <alignment vertical="center"/>
    </xf>
    <xf fontId="0" fillId="0" borderId="1" numFmtId="4" xfId="0" applyNumberFormat="1" applyBorder="1" applyAlignment="1">
      <alignment vertical="center"/>
    </xf>
    <xf fontId="7" fillId="2" borderId="1" numFmtId="0" xfId="0" applyFont="1" applyFill="1" applyBorder="1" applyAlignment="1">
      <alignment vertical="center"/>
    </xf>
    <xf fontId="7" fillId="2" borderId="1" numFmtId="0" xfId="0" applyFont="1" applyFill="1" applyBorder="1" applyAlignment="1">
      <alignment vertical="center" wrapText="1"/>
    </xf>
    <xf fontId="7" fillId="2" borderId="1" numFmtId="0" xfId="0" applyFont="1" applyFill="1" applyBorder="1" applyAlignment="1">
      <alignment horizontal="center" vertical="center"/>
    </xf>
    <xf fontId="9" fillId="0" borderId="0" numFmtId="0" xfId="0" applyFont="1" applyAlignment="1">
      <alignment horizontal="left"/>
    </xf>
    <xf fontId="10" fillId="0" borderId="0" numFmtId="0" xfId="0" applyFont="1"/>
    <xf fontId="11" fillId="0" borderId="0" numFmtId="0" xfId="0" applyFont="1"/>
    <xf fontId="0" fillId="0" borderId="0" numFmtId="0" xfId="0" applyAlignment="1">
      <alignment horizontal="left" wrapText="1"/>
    </xf>
    <xf fontId="7" fillId="0" borderId="2" numFmtId="0" xfId="0" applyFont="1" applyBorder="1" applyAlignment="1">
      <alignment horizontal="center" vertical="center"/>
    </xf>
    <xf fontId="0" fillId="0" borderId="3" numFmtId="0" xfId="0" applyBorder="1"/>
    <xf fontId="0" fillId="0" borderId="4" numFmtId="0" xfId="0" applyBorder="1"/>
    <xf fontId="7" fillId="2" borderId="1" numFmtId="2" xfId="0" applyNumberFormat="1" applyFont="1" applyFill="1" applyBorder="1" applyAlignment="1">
      <alignment vertical="center"/>
    </xf>
    <xf fontId="7" fillId="0" borderId="1" numFmtId="2" xfId="0" applyNumberFormat="1" applyFont="1" applyBorder="1" applyAlignment="1">
      <alignment vertical="center"/>
    </xf>
    <xf fontId="0" fillId="2" borderId="1" numFmtId="2" xfId="0" applyNumberFormat="1" applyFill="1" applyBorder="1" applyAlignment="1">
      <alignment vertical="center"/>
    </xf>
    <xf fontId="0" fillId="0" borderId="1" numFmtId="2" xfId="0" applyNumberFormat="1" applyBorder="1" applyAlignment="1">
      <alignment vertical="center"/>
    </xf>
    <xf fontId="0" fillId="0" borderId="0" numFmtId="0" xfId="0"/>
    <xf fontId="7" fillId="3" borderId="2" numFmtId="0" xfId="0" applyFont="1" applyFill="1" applyBorder="1" applyAlignment="1">
      <alignment horizontal="center" vertical="center"/>
    </xf>
    <xf fontId="7" fillId="3" borderId="3" numFmtId="0" xfId="0" applyFont="1" applyFill="1" applyBorder="1" applyAlignment="1">
      <alignment horizontal="center" vertical="center" wrapText="1"/>
    </xf>
    <xf fontId="0" fillId="0" borderId="3" numFmtId="0" xfId="0" applyBorder="1" applyAlignment="1">
      <alignment horizontal="center" vertical="center"/>
    </xf>
    <xf fontId="7" fillId="3" borderId="4" numFmtId="2" xfId="0" applyNumberFormat="1" applyFont="1" applyFill="1" applyBorder="1" applyAlignment="1">
      <alignment vertical="center"/>
    </xf>
    <xf fontId="7" fillId="0" borderId="5" numFmtId="0" xfId="0" applyFont="1" applyBorder="1" applyAlignment="1">
      <alignment vertical="center"/>
    </xf>
    <xf fontId="7" fillId="0" borderId="5" numFmtId="0" xfId="0" applyFont="1" applyBorder="1" applyAlignment="1">
      <alignment vertical="center" wrapText="1"/>
    </xf>
    <xf fontId="1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13" fillId="0" borderId="1" numFmtId="0" xfId="0" applyFont="1" applyBorder="1" applyAlignment="1">
      <alignment horizontal="center" vertical="center" wrapText="1"/>
    </xf>
    <xf fontId="7" fillId="2" borderId="1" numFmtId="0" xfId="0" applyFont="1" applyFill="1" applyBorder="1" applyAlignment="1" quotePrefix="1">
      <alignment horizontal="center" vertical="center" wrapText="1"/>
    </xf>
    <xf fontId="7" fillId="2" borderId="1" numFmtId="0" xfId="0" applyFont="1" applyFill="1" applyBorder="1" applyAlignment="1">
      <alignment horizontal="center" vertical="center" wrapText="1"/>
    </xf>
    <xf fontId="7" fillId="2" borderId="1" numFmtId="4" xfId="0" applyNumberFormat="1" applyFont="1" applyFill="1" applyBorder="1" applyAlignment="1">
      <alignment horizontal="center" vertical="center" wrapText="1"/>
    </xf>
    <xf fontId="7" fillId="2" borderId="1" numFmtId="4" xfId="0" applyNumberFormat="1" applyFont="1" applyFill="1" applyBorder="1" applyAlignment="1" quotePrefix="1">
      <alignment vertical="center" wrapText="1"/>
    </xf>
    <xf fontId="7" fillId="2" borderId="1" numFmtId="4" xfId="0" applyNumberFormat="1" applyFont="1" applyFill="1" applyBorder="1" applyAlignment="1">
      <alignment vertical="center" wrapText="1"/>
    </xf>
    <xf fontId="0" fillId="0" borderId="1" numFmtId="0" xfId="0" applyBorder="1" applyAlignment="1" quotePrefix="1">
      <alignment horizontal="center" vertical="center" wrapText="1"/>
    </xf>
    <xf fontId="0" fillId="0" borderId="1" numFmtId="4" xfId="0" applyNumberFormat="1" applyBorder="1" applyAlignment="1" quotePrefix="1">
      <alignment horizontal="center" vertical="center" wrapText="1"/>
    </xf>
    <xf fontId="0" fillId="0" borderId="1" numFmtId="4" xfId="0" applyNumberFormat="1" applyBorder="1" applyAlignment="1" quotePrefix="1">
      <alignment vertical="center" wrapText="1"/>
    </xf>
    <xf fontId="0" fillId="2" borderId="1" numFmtId="4" xfId="0" applyNumberFormat="1" applyFill="1" applyBorder="1" applyAlignment="1">
      <alignment vertical="center" wrapText="1"/>
    </xf>
    <xf fontId="0" fillId="0" borderId="1" numFmtId="4" xfId="0" applyNumberFormat="1" applyBorder="1" applyAlignment="1">
      <alignment vertical="center" wrapText="1"/>
    </xf>
    <xf fontId="7" fillId="0" borderId="0" numFmtId="0" xfId="0" applyFont="1" applyAlignment="1">
      <alignment horizontal="center"/>
    </xf>
    <xf fontId="7" fillId="2" borderId="1" numFmtId="0" xfId="0" applyFont="1" applyFill="1" applyBorder="1" applyAlignment="1" quotePrefix="1">
      <alignment vertical="center" wrapText="1"/>
    </xf>
    <xf fontId="7" fillId="2" borderId="1" numFmtId="2" xfId="0" applyNumberFormat="1" applyFont="1" applyFill="1" applyBorder="1" applyAlignment="1">
      <alignment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 quotePrefix="1">
      <alignment vertical="center" wrapText="1"/>
    </xf>
    <xf fontId="7" fillId="0" borderId="1" numFmtId="2" xfId="0" applyNumberFormat="1" applyFont="1" applyBorder="1" applyAlignment="1">
      <alignment vertical="center" wrapText="1"/>
    </xf>
    <xf fontId="14" fillId="0" borderId="0" numFmtId="0" xfId="4" applyFont="1"/>
    <xf fontId="14" fillId="0" borderId="0" numFmtId="0" xfId="4" applyFont="1" applyAlignment="1">
      <alignment horizontal="right"/>
    </xf>
    <xf fontId="15" fillId="0" borderId="0" numFmtId="0" xfId="4" applyFont="1" applyAlignment="1">
      <alignment horizontal="left"/>
    </xf>
    <xf fontId="14" fillId="0" borderId="0" numFmtId="0" xfId="4" applyFont="1" applyAlignment="1">
      <alignment horizontal="right" wrapText="1"/>
    </xf>
    <xf fontId="16" fillId="0" borderId="0" numFmtId="0" xfId="4" applyFont="1" applyAlignment="1">
      <alignment horizontal="left" wrapText="1"/>
    </xf>
    <xf fontId="17" fillId="0" borderId="0" numFmtId="0" xfId="4" applyFont="1" applyAlignment="1">
      <alignment horizontal="center" vertical="center" wrapText="1"/>
    </xf>
    <xf fontId="15" fillId="0" borderId="0" numFmtId="0" xfId="4" applyFont="1"/>
    <xf fontId="18" fillId="0" borderId="0" numFmtId="0" xfId="4" applyFont="1" applyAlignment="1">
      <alignment horizontal="center" vertical="center"/>
    </xf>
    <xf fontId="19" fillId="0" borderId="0" numFmtId="0" xfId="4" applyFont="1" applyAlignment="1">
      <alignment vertical="center"/>
    </xf>
    <xf fontId="17" fillId="0" borderId="0" numFmtId="0" xfId="4" applyFont="1" applyAlignment="1">
      <alignment horizontal="center" vertical="center"/>
    </xf>
    <xf fontId="11" fillId="0" borderId="0" numFmtId="0" xfId="4" applyFont="1" applyAlignment="1">
      <alignment horizontal="center"/>
    </xf>
    <xf fontId="20" fillId="0" borderId="0" numFmtId="0" xfId="4" applyFont="1" applyAlignment="1">
      <alignment horizontal="left" indent="5" vertical="center"/>
    </xf>
    <xf fontId="21" fillId="0" borderId="1" numFmtId="0" xfId="4" applyFont="1" applyBorder="1" applyAlignment="1">
      <alignment horizontal="center" vertical="center" wrapText="1"/>
    </xf>
    <xf fontId="22" fillId="0" borderId="2" numFmtId="0" xfId="4" applyFont="1" applyBorder="1" applyAlignment="1">
      <alignment horizontal="center" vertical="center" wrapText="1"/>
    </xf>
    <xf fontId="22" fillId="0" borderId="4" numFmtId="0" xfId="4" applyFont="1" applyBorder="1" applyAlignment="1">
      <alignment horizontal="center" vertical="center" wrapText="1"/>
    </xf>
    <xf fontId="19" fillId="0" borderId="1" numFmtId="0" xfId="4" applyFont="1" applyBorder="1" applyAlignment="1">
      <alignment horizontal="center" vertical="center" wrapText="1"/>
    </xf>
    <xf fontId="19" fillId="0" borderId="2" numFmtId="0" xfId="4" applyFont="1" applyBorder="1" applyAlignment="1">
      <alignment horizontal="center" vertical="center" wrapText="1"/>
    </xf>
    <xf fontId="19" fillId="0" borderId="4" numFmtId="0" xfId="4" applyFont="1" applyBorder="1" applyAlignment="1">
      <alignment horizontal="center" vertical="center" wrapText="1"/>
    </xf>
    <xf fontId="23" fillId="0" borderId="1" numFmtId="0" xfId="4" applyFont="1" applyBorder="1" applyAlignment="1">
      <alignment horizontal="center" vertical="center" wrapText="1"/>
    </xf>
    <xf fontId="20" fillId="4" borderId="1" numFmtId="0" xfId="4" applyFont="1" applyFill="1" applyBorder="1" applyAlignment="1">
      <alignment horizontal="center" vertical="center" wrapText="1"/>
    </xf>
    <xf fontId="20" fillId="4" borderId="2" numFmtId="0" xfId="4" applyFont="1" applyFill="1" applyBorder="1" applyAlignment="1">
      <alignment horizontal="left" vertical="center" wrapText="1"/>
    </xf>
    <xf fontId="20" fillId="4" borderId="4" numFmtId="0" xfId="4" applyFont="1" applyFill="1" applyBorder="1" applyAlignment="1">
      <alignment horizontal="left" vertical="center" wrapText="1"/>
    </xf>
    <xf fontId="19" fillId="3" borderId="1" numFmtId="0" xfId="4" applyFont="1" applyFill="1" applyBorder="1" applyAlignment="1">
      <alignment horizontal="center" vertical="center" wrapText="1"/>
    </xf>
    <xf fontId="22" fillId="3" borderId="2" numFmtId="0" xfId="4" applyFont="1" applyFill="1" applyBorder="1" applyAlignment="1">
      <alignment horizontal="left" vertical="center" wrapText="1"/>
    </xf>
    <xf fontId="22" fillId="3" borderId="4" numFmtId="0" xfId="4" applyFont="1" applyFill="1" applyBorder="1" applyAlignment="1">
      <alignment horizontal="left" vertical="center" wrapText="1"/>
    </xf>
    <xf fontId="22" fillId="3" borderId="1" numFmtId="0" xfId="4" applyFont="1" applyFill="1" applyBorder="1" applyAlignment="1">
      <alignment horizontal="center" vertical="center" wrapText="1"/>
    </xf>
    <xf fontId="24" fillId="0" borderId="1" numFmtId="0" xfId="4" applyFont="1" applyBorder="1" applyAlignment="1">
      <alignment horizontal="center" vertical="center" wrapText="1"/>
    </xf>
    <xf fontId="19" fillId="0" borderId="2" numFmtId="0" xfId="4" applyFont="1" applyBorder="1" applyAlignment="1">
      <alignment horizontal="left" vertical="center" wrapText="1"/>
    </xf>
    <xf fontId="19" fillId="0" borderId="4" numFmtId="0" xfId="4" applyFont="1" applyBorder="1" applyAlignment="1">
      <alignment horizontal="left" vertical="center" wrapText="1"/>
    </xf>
    <xf fontId="25" fillId="4" borderId="1" numFmtId="0" xfId="0" applyFont="1" applyFill="1" applyBorder="1" applyAlignment="1">
      <alignment vertical="center"/>
    </xf>
    <xf fontId="25" fillId="4" borderId="2" numFmtId="0" xfId="0" applyFont="1" applyFill="1" applyBorder="1" applyAlignment="1">
      <alignment vertical="center" wrapText="1"/>
    </xf>
    <xf fontId="25" fillId="4" borderId="4" numFmtId="0" xfId="0" applyFont="1" applyFill="1" applyBorder="1" applyAlignment="1">
      <alignment vertical="center" wrapText="1"/>
    </xf>
    <xf fontId="26" fillId="0" borderId="1" numFmtId="0" xfId="0" applyFont="1" applyBorder="1" applyAlignment="1">
      <alignment vertical="center"/>
    </xf>
    <xf fontId="20" fillId="4" borderId="2" numFmtId="0" xfId="4" applyFont="1" applyFill="1" applyBorder="1" applyAlignment="1">
      <alignment vertical="center" wrapText="1"/>
    </xf>
    <xf fontId="20" fillId="4" borderId="4" numFmtId="0" xfId="4" applyFont="1" applyFill="1" applyBorder="1" applyAlignment="1">
      <alignment vertical="center" wrapText="1"/>
    </xf>
    <xf fontId="20" fillId="4" borderId="1" numFmtId="3" xfId="4" applyNumberFormat="1" applyFont="1" applyFill="1" applyBorder="1" applyAlignment="1">
      <alignment horizontal="center" vertical="center" wrapText="1"/>
    </xf>
    <xf fontId="22" fillId="0" borderId="1" numFmtId="3" xfId="4" applyNumberFormat="1" applyFont="1" applyBorder="1" applyAlignment="1">
      <alignment horizontal="center" vertical="center" wrapText="1"/>
    </xf>
    <xf fontId="25" fillId="4" borderId="1" numFmtId="0" xfId="4" applyFont="1" applyFill="1" applyBorder="1" applyAlignment="1">
      <alignment vertical="center"/>
    </xf>
    <xf fontId="25" fillId="4" borderId="2" numFmtId="0" xfId="4" applyFont="1" applyFill="1" applyBorder="1" applyAlignment="1">
      <alignment vertical="center" wrapText="1"/>
    </xf>
    <xf fontId="25" fillId="4" borderId="4" numFmtId="0" xfId="4" applyFont="1" applyFill="1" applyBorder="1" applyAlignment="1">
      <alignment vertical="center" wrapText="1"/>
    </xf>
    <xf fontId="19" fillId="0" borderId="1" numFmtId="0" xfId="4" applyFont="1" applyBorder="1" applyAlignment="1">
      <alignment vertical="top" wrapText="1"/>
    </xf>
    <xf fontId="23" fillId="0" borderId="1" numFmtId="3" xfId="4" applyNumberFormat="1" applyFont="1" applyBorder="1" applyAlignment="1">
      <alignment horizontal="center" vertical="center" wrapText="1"/>
    </xf>
    <xf fontId="19" fillId="0" borderId="1" numFmtId="0" xfId="4" applyFont="1" applyBorder="1" applyAlignment="1">
      <alignment vertical="center" wrapText="1"/>
    </xf>
    <xf fontId="23" fillId="0" borderId="1" numFmtId="0" xfId="4" applyFont="1" applyBorder="1" applyAlignment="1">
      <alignment vertical="center" wrapText="1"/>
    </xf>
    <xf fontId="23" fillId="0" borderId="2" numFmtId="0" xfId="4" applyFont="1" applyBorder="1" applyAlignment="1">
      <alignment vertical="center" wrapText="1"/>
    </xf>
    <xf fontId="23" fillId="0" borderId="4" numFmtId="0" xfId="4" applyFont="1" applyBorder="1" applyAlignment="1">
      <alignment vertical="center" wrapText="1"/>
    </xf>
    <xf fontId="27" fillId="5" borderId="1" numFmtId="0" xfId="4" applyFont="1" applyFill="1" applyBorder="1" applyAlignment="1">
      <alignment horizontal="center" vertical="center" wrapText="1"/>
    </xf>
    <xf fontId="17" fillId="5" borderId="2" numFmtId="0" xfId="4" applyFont="1" applyFill="1" applyBorder="1" applyAlignment="1">
      <alignment vertical="center" wrapText="1"/>
    </xf>
    <xf fontId="17" fillId="5" borderId="4" numFmtId="0" xfId="4" applyFont="1" applyFill="1" applyBorder="1" applyAlignment="1">
      <alignment vertical="center" wrapText="1"/>
    </xf>
    <xf fontId="20" fillId="5" borderId="1" numFmtId="3" xfId="4" applyNumberFormat="1" applyFont="1" applyFill="1" applyBorder="1" applyAlignment="1">
      <alignment horizontal="center" vertical="center" wrapText="1"/>
    </xf>
    <xf fontId="22" fillId="0" borderId="1" numFmtId="0" xfId="4" applyFont="1" applyBorder="1" applyAlignment="1">
      <alignment horizontal="center" vertical="center" wrapText="1"/>
    </xf>
    <xf fontId="19" fillId="0" borderId="1" numFmtId="3" xfId="4" applyNumberFormat="1" applyFont="1" applyBorder="1" applyAlignment="1">
      <alignment horizontal="center" vertical="center" wrapText="1"/>
    </xf>
    <xf fontId="22" fillId="0" borderId="1" numFmtId="0" xfId="4" applyFont="1" applyBorder="1" applyAlignment="1">
      <alignment vertical="center" wrapText="1"/>
    </xf>
    <xf fontId="9" fillId="0" borderId="0" numFmtId="0" xfId="4" applyFont="1"/>
    <xf fontId="4" fillId="0" borderId="0" numFmtId="0" xfId="5" applyFont="1"/>
    <xf fontId="4" fillId="0" borderId="0" numFmtId="0" xfId="5" applyFont="1" applyAlignment="1">
      <alignment vertical="top"/>
    </xf>
    <xf fontId="28" fillId="0" borderId="0" numFmtId="0" xfId="5" applyFont="1"/>
    <xf fontId="28" fillId="0" borderId="0" numFmtId="0" xfId="5" applyFont="1" applyAlignment="1">
      <alignment horizontal="left"/>
    </xf>
    <xf fontId="28" fillId="0" borderId="0" numFmtId="0" xfId="5" applyFont="1" applyAlignment="1">
      <alignment horizontal="left" vertical="top"/>
    </xf>
    <xf fontId="3" fillId="0" borderId="0" numFmtId="0" xfId="4" applyFont="1" applyAlignment="1">
      <alignment horizontal="left"/>
    </xf>
    <xf fontId="4" fillId="0" borderId="0" numFmtId="0" xfId="5" applyFont="1" applyAlignment="1">
      <alignment vertical="center"/>
    </xf>
    <xf fontId="4" fillId="0" borderId="0" numFmtId="0" xfId="5" applyFont="1" applyAlignment="1">
      <alignment horizontal="center" vertical="center"/>
    </xf>
    <xf fontId="28" fillId="0" borderId="0" numFmtId="0" xfId="5" applyFont="1" applyAlignment="1">
      <alignment horizontal="left" vertical="center" wrapText="1"/>
    </xf>
    <xf fontId="29" fillId="0" borderId="0" numFmtId="0" xfId="4" applyFont="1" applyAlignment="1">
      <alignment vertical="center" wrapText="1"/>
    </xf>
    <xf fontId="30" fillId="0" borderId="0" numFmtId="0" xfId="5" applyFont="1" applyAlignment="1">
      <alignment horizontal="center" vertical="top" wrapText="1"/>
    </xf>
    <xf fontId="31" fillId="0" borderId="0" numFmtId="0" xfId="5" applyFont="1" applyAlignment="1">
      <alignment horizontal="center" vertical="top" wrapText="1"/>
    </xf>
    <xf fontId="32" fillId="0" borderId="6" numFmtId="0" xfId="5" applyFont="1" applyBorder="1" applyAlignment="1">
      <alignment horizontal="left" wrapText="1"/>
    </xf>
    <xf fontId="29" fillId="0" borderId="6" numFmtId="0" xfId="0" applyFont="1" applyBorder="1" applyAlignment="1">
      <alignment horizontal="left"/>
    </xf>
    <xf fontId="4" fillId="0" borderId="6" numFmtId="0" xfId="5" applyFont="1" applyBorder="1" applyAlignment="1">
      <alignment horizontal="center"/>
    </xf>
    <xf fontId="4" fillId="0" borderId="0" numFmtId="0" xfId="5" applyFont="1" applyAlignment="1">
      <alignment horizontal="center" vertical="top"/>
    </xf>
    <xf fontId="4" fillId="0" borderId="0" numFmtId="0" xfId="5" applyFont="1" applyAlignment="1">
      <alignment horizontal="center"/>
    </xf>
    <xf fontId="31" fillId="0" borderId="0" numFmtId="0" xfId="5" applyFont="1" applyAlignment="1">
      <alignment horizontal="center" vertical="top"/>
    </xf>
    <xf fontId="28" fillId="0" borderId="6" numFmtId="0" xfId="5" applyFont="1" applyBorder="1" applyAlignment="1">
      <alignment horizontal="right" vertical="center"/>
    </xf>
    <xf fontId="33" fillId="0" borderId="0" numFmtId="0" xfId="5" applyFont="1"/>
    <xf fontId="4" fillId="0" borderId="1" numFmtId="0" xfId="5" applyFont="1" applyBorder="1" applyAlignment="1">
      <alignment horizontal="center" vertical="center" wrapText="1"/>
    </xf>
    <xf fontId="28" fillId="0" borderId="1" numFmtId="0" xfId="5" applyFont="1" applyBorder="1" applyAlignment="1">
      <alignment horizontal="center" vertical="center" wrapText="1"/>
    </xf>
    <xf fontId="33" fillId="0" borderId="1" numFmtId="0" xfId="5" applyFont="1" applyBorder="1" applyAlignment="1">
      <alignment horizontal="center" vertical="center" wrapText="1"/>
    </xf>
    <xf fontId="33" fillId="0" borderId="0" numFmtId="0" xfId="5" applyFont="1" applyAlignment="1">
      <alignment vertical="center"/>
    </xf>
    <xf fontId="34" fillId="0" borderId="1" numFmtId="49" xfId="5" applyNumberFormat="1" applyFont="1" applyBorder="1" applyAlignment="1">
      <alignment horizontal="center" vertical="center" wrapText="1"/>
    </xf>
    <xf fontId="34" fillId="0" borderId="1" numFmtId="0" xfId="5" applyFont="1" applyBorder="1" applyAlignment="1">
      <alignment horizontal="center" vertical="center" wrapText="1"/>
    </xf>
    <xf fontId="35" fillId="0" borderId="1" numFmtId="3" xfId="2" applyNumberFormat="1" applyFont="1" applyBorder="1" applyAlignment="1">
      <alignment horizontal="center" vertical="top"/>
    </xf>
    <xf fontId="35" fillId="0" borderId="1" numFmtId="3" xfId="2" applyNumberFormat="1" applyFont="1" applyBorder="1" applyAlignment="1">
      <alignment horizontal="center" vertical="center"/>
    </xf>
    <xf fontId="36" fillId="0" borderId="1" numFmtId="0" xfId="0" applyFont="1" applyBorder="1" applyAlignment="1" quotePrefix="1">
      <alignment horizontal="center" vertical="center" wrapText="1"/>
    </xf>
    <xf fontId="36" fillId="0" borderId="1" numFmtId="2" xfId="0" applyNumberFormat="1" applyFont="1" applyBorder="1" applyAlignment="1" quotePrefix="1">
      <alignment horizontal="center" vertical="center" wrapText="1"/>
    </xf>
    <xf fontId="36" fillId="0" borderId="1" numFmtId="2" xfId="0" applyNumberFormat="1" applyFont="1" applyBorder="1" applyAlignment="1" quotePrefix="1">
      <alignment vertical="center" wrapText="1"/>
    </xf>
    <xf fontId="36" fillId="0" borderId="0" numFmtId="0" xfId="0" applyFont="1" applyAlignment="1">
      <alignment wrapText="1"/>
    </xf>
    <xf fontId="19" fillId="3" borderId="1" numFmtId="3" xfId="2" applyNumberFormat="1" applyFont="1" applyFill="1" applyBorder="1" applyAlignment="1">
      <alignment horizontal="center" vertical="center"/>
    </xf>
    <xf fontId="19" fillId="3" borderId="1" numFmtId="3" xfId="2" applyNumberFormat="1" applyFont="1" applyFill="1" applyBorder="1" applyAlignment="1">
      <alignment vertical="center"/>
    </xf>
    <xf fontId="19" fillId="3" borderId="1" numFmtId="160" xfId="2" applyNumberFormat="1" applyFont="1" applyFill="1" applyBorder="1" applyAlignment="1">
      <alignment vertical="center"/>
    </xf>
    <xf fontId="31" fillId="0" borderId="0" numFmtId="0" xfId="5" applyFont="1" applyAlignment="1">
      <alignment vertical="center"/>
    </xf>
    <xf fontId="32" fillId="2" borderId="1" numFmtId="0" xfId="5" applyFont="1" applyFill="1" applyBorder="1" applyAlignment="1">
      <alignment horizontal="center" vertical="center" wrapText="1"/>
    </xf>
    <xf fontId="32" fillId="2" borderId="1" numFmtId="49" xfId="5" applyNumberFormat="1" applyFont="1" applyFill="1" applyBorder="1" applyAlignment="1">
      <alignment horizontal="center" vertical="center" wrapText="1"/>
    </xf>
    <xf fontId="31" fillId="2" borderId="1" numFmtId="0" xfId="5" applyFont="1" applyFill="1" applyBorder="1" applyAlignment="1">
      <alignment horizontal="center" vertical="center" wrapText="1"/>
    </xf>
    <xf fontId="20" fillId="2" borderId="1" numFmtId="160" xfId="2" applyNumberFormat="1" applyFont="1" applyFill="1" applyBorder="1" applyAlignment="1">
      <alignment horizontal="center" vertical="center"/>
    </xf>
    <xf fontId="20" fillId="2" borderId="1" numFmtId="160" xfId="5" applyNumberFormat="1" applyFont="1" applyFill="1" applyBorder="1" applyAlignment="1">
      <alignment horizontal="center" vertical="center"/>
    </xf>
    <xf fontId="37" fillId="2" borderId="1" numFmtId="160" xfId="5" applyNumberFormat="1" applyFont="1" applyFill="1" applyBorder="1" applyAlignment="1">
      <alignment horizontal="center" vertical="center"/>
    </xf>
    <xf fontId="17" fillId="2" borderId="1" numFmtId="3" xfId="5" applyNumberFormat="1" applyFont="1" applyFill="1" applyBorder="1" applyAlignment="1">
      <alignment horizontal="right" vertical="center"/>
    </xf>
    <xf fontId="37" fillId="0" borderId="0" numFmtId="160" xfId="5" applyNumberFormat="1" applyFont="1" applyAlignment="1">
      <alignment vertical="top"/>
    </xf>
    <xf fontId="38" fillId="0" borderId="0" numFmtId="0" xfId="5" applyFont="1"/>
    <xf fontId="38" fillId="0" borderId="0" numFmtId="0" xfId="5" applyFont="1" applyAlignment="1">
      <alignment vertical="center" wrapText="1"/>
    </xf>
    <xf fontId="28" fillId="0" borderId="0" numFmtId="0" xfId="5" applyFont="1" applyAlignment="1">
      <alignment vertical="center" wrapText="1"/>
    </xf>
    <xf fontId="31" fillId="0" borderId="0" numFmtId="0" xfId="5" applyFont="1" applyAlignment="1">
      <alignment vertical="center" wrapText="1"/>
    </xf>
    <xf fontId="31" fillId="0" borderId="0" numFmtId="0" xfId="5" applyFont="1" applyAlignment="1">
      <alignment horizontal="right" vertical="center"/>
    </xf>
    <xf fontId="32" fillId="0" borderId="0" numFmtId="0" xfId="5" applyFont="1" applyAlignment="1">
      <alignment vertical="center" wrapText="1"/>
    </xf>
    <xf fontId="39" fillId="0" borderId="0" numFmtId="0" xfId="5" applyFont="1" applyAlignment="1">
      <alignment vertical="center" wrapText="1"/>
    </xf>
    <xf fontId="31" fillId="0" borderId="0" numFmtId="0" xfId="5" applyFont="1" applyAlignment="1">
      <alignment vertical="top" wrapText="1"/>
    </xf>
    <xf fontId="40" fillId="0" borderId="0" numFmtId="0" xfId="5" applyFont="1" applyAlignment="1">
      <alignment horizontal="left" vertical="center" wrapText="1"/>
    </xf>
    <xf fontId="41" fillId="0" borderId="0" numFmtId="0" xfId="5" applyFont="1"/>
    <xf fontId="41" fillId="0" borderId="0" numFmtId="0" xfId="5" applyFont="1" applyAlignment="1">
      <alignment horizontal="left" vertical="center" wrapText="1"/>
    </xf>
    <xf fontId="40" fillId="0" borderId="0" numFmtId="0" xfId="5" applyFont="1" applyAlignment="1">
      <alignment horizontal="left" vertical="top" wrapText="1"/>
    </xf>
    <xf fontId="41" fillId="6" borderId="0" numFmtId="0" xfId="5" applyFont="1" applyFill="1" applyAlignment="1">
      <alignment horizontal="left" vertical="center" wrapText="1"/>
    </xf>
    <xf fontId="41" fillId="0" borderId="0" numFmtId="0" xfId="5" applyFont="1" applyAlignment="1">
      <alignment horizontal="left" vertical="top" wrapText="1"/>
    </xf>
    <xf fontId="41" fillId="6" borderId="0" numFmtId="0" xfId="5" applyFont="1" applyFill="1" applyAlignment="1">
      <alignment horizontal="left" vertical="top" wrapText="1"/>
    </xf>
    <xf fontId="4" fillId="0" borderId="0" numFmtId="0" xfId="12" applyFont="1" applyAlignment="1">
      <alignment vertical="top"/>
    </xf>
    <xf fontId="4" fillId="0" borderId="0" numFmtId="0" xfId="12" applyFont="1" applyAlignment="1">
      <alignment horizontal="center" vertical="top"/>
    </xf>
    <xf fontId="4" fillId="0" borderId="0" numFmtId="0" xfId="12" applyFont="1" applyAlignment="1">
      <alignment horizontal="left"/>
    </xf>
    <xf fontId="4" fillId="0" borderId="0" numFmtId="0" xfId="12" applyFont="1" applyAlignment="1">
      <alignment horizontal="left" vertical="center"/>
    </xf>
    <xf fontId="28" fillId="0" borderId="0" numFmtId="0" xfId="12" applyFont="1" applyAlignment="1">
      <alignment vertical="top" wrapText="1"/>
    </xf>
    <xf fontId="28" fillId="0" borderId="0" numFmtId="0" xfId="5" applyFont="1" applyAlignment="1">
      <alignment vertical="top"/>
    </xf>
    <xf fontId="4" fillId="0" borderId="0" numFmtId="0" xfId="12" applyFont="1" applyAlignment="1">
      <alignment vertical="center"/>
    </xf>
    <xf fontId="39" fillId="0" borderId="0" numFmtId="0" xfId="12" applyFont="1" applyAlignment="1">
      <alignment vertical="top"/>
    </xf>
    <xf fontId="42" fillId="0" borderId="0" numFmtId="0" xfId="12" applyFont="1" applyAlignment="1">
      <alignment horizontal="center" vertical="center" wrapText="1"/>
    </xf>
    <xf fontId="28" fillId="0" borderId="0" numFmtId="0" xfId="12" applyFont="1" applyAlignment="1">
      <alignment horizontal="center" vertical="top" wrapText="1"/>
    </xf>
    <xf fontId="41" fillId="0" borderId="0" numFmtId="0" xfId="12" applyFont="1" applyAlignment="1">
      <alignment vertical="top"/>
    </xf>
    <xf fontId="4" fillId="0" borderId="0" numFmtId="0" xfId="12" applyFont="1"/>
    <xf fontId="28" fillId="0" borderId="0" numFmtId="0" xfId="12" applyFont="1" applyAlignment="1">
      <alignment vertical="top"/>
    </xf>
    <xf fontId="43" fillId="0" borderId="1" numFmtId="0" xfId="12" applyFont="1" applyBorder="1" applyAlignment="1">
      <alignment horizontal="center" vertical="center" wrapText="1"/>
    </xf>
    <xf fontId="28" fillId="0" borderId="1" numFmtId="0" xfId="12" applyFont="1" applyBorder="1" applyAlignment="1">
      <alignment horizontal="center" vertical="center" wrapText="1"/>
    </xf>
    <xf fontId="28" fillId="0" borderId="1" numFmtId="0" xfId="12" applyFont="1" applyBorder="1" applyAlignment="1">
      <alignment horizontal="center" vertical="center"/>
    </xf>
    <xf fontId="34" fillId="0" borderId="1" numFmtId="49" xfId="12" applyNumberFormat="1" applyFont="1" applyBorder="1" applyAlignment="1">
      <alignment horizontal="center" vertical="center" wrapText="1"/>
    </xf>
    <xf fontId="44" fillId="0" borderId="1" numFmtId="0" xfId="12" applyFont="1" applyBorder="1" applyAlignment="1">
      <alignment horizontal="center" vertical="center" wrapText="1"/>
    </xf>
    <xf fontId="44" fillId="0" borderId="1" numFmtId="0" xfId="12" applyFont="1" applyBorder="1" applyAlignment="1">
      <alignment horizontal="center" wrapText="1"/>
    </xf>
    <xf fontId="44" fillId="0" borderId="1" numFmtId="0" xfId="12" applyFont="1" applyBorder="1" applyAlignment="1">
      <alignment horizontal="center" vertical="top"/>
    </xf>
    <xf fontId="44" fillId="0" borderId="1" numFmtId="0" xfId="12" applyFont="1" applyBorder="1" applyAlignment="1">
      <alignment horizontal="center"/>
    </xf>
    <xf fontId="4" fillId="0" borderId="1" numFmtId="0" xfId="12" applyFont="1" applyBorder="1" applyAlignment="1">
      <alignment vertical="top"/>
    </xf>
    <xf fontId="40" fillId="0" borderId="0" numFmtId="0" xfId="12" applyFont="1" applyAlignment="1">
      <alignment vertical="top"/>
    </xf>
    <xf fontId="31" fillId="2" borderId="1" numFmtId="49" xfId="12" applyNumberFormat="1" applyFont="1" applyFill="1" applyBorder="1" applyAlignment="1">
      <alignment horizontal="center" vertical="center"/>
    </xf>
    <xf fontId="40" fillId="2" borderId="1" numFmtId="0" xfId="12" applyFont="1" applyFill="1" applyBorder="1" applyAlignment="1">
      <alignment horizontal="center" vertical="center" wrapText="1"/>
    </xf>
    <xf fontId="31" fillId="2" borderId="1" numFmtId="0" xfId="12" applyFont="1" applyFill="1" applyBorder="1" applyAlignment="1">
      <alignment horizontal="left" vertical="center" wrapText="1"/>
    </xf>
    <xf fontId="40" fillId="2" borderId="1" numFmtId="0" xfId="12" applyFont="1" applyFill="1" applyBorder="1" applyAlignment="1">
      <alignment vertical="top"/>
    </xf>
    <xf fontId="32" fillId="2" borderId="1" numFmtId="0" xfId="12" applyFont="1" applyFill="1" applyBorder="1" applyAlignment="1">
      <alignment horizontal="center" vertical="center"/>
    </xf>
    <xf fontId="32" fillId="2" borderId="1" numFmtId="49" xfId="12" applyNumberFormat="1" applyFont="1" applyFill="1" applyBorder="1" applyAlignment="1">
      <alignment horizontal="center" vertical="center"/>
    </xf>
    <xf fontId="45" fillId="2" borderId="1" numFmtId="0" xfId="12" applyFont="1" applyFill="1" applyBorder="1" applyAlignment="1">
      <alignment horizontal="center" vertical="center" wrapText="1"/>
    </xf>
    <xf fontId="32" fillId="2" borderId="1" numFmtId="0" xfId="12" applyFont="1" applyFill="1" applyBorder="1" applyAlignment="1">
      <alignment horizontal="left" vertical="center" wrapText="1"/>
    </xf>
    <xf fontId="45" fillId="2" borderId="1" numFmtId="0" xfId="12" applyFont="1" applyFill="1" applyBorder="1" applyAlignment="1">
      <alignment vertical="top"/>
    </xf>
    <xf fontId="33" fillId="0" borderId="0" numFmtId="0" xfId="12" applyFont="1" applyAlignment="1">
      <alignment vertical="top"/>
    </xf>
    <xf fontId="32" fillId="3" borderId="1" numFmtId="49" xfId="11" applyNumberFormat="1" applyFont="1" applyFill="1" applyBorder="1" applyAlignment="1" quotePrefix="1">
      <alignment horizontal="center" vertical="center" wrapText="1"/>
    </xf>
    <xf fontId="46" fillId="3" borderId="1" numFmtId="49" xfId="11" applyNumberFormat="1" applyFont="1" applyFill="1" applyBorder="1" applyAlignment="1">
      <alignment horizontal="center" vertical="center" wrapText="1"/>
    </xf>
    <xf fontId="28" fillId="3" borderId="1" numFmtId="2" xfId="11" applyNumberFormat="1" applyFont="1" applyFill="1" applyBorder="1" applyAlignment="1" quotePrefix="1">
      <alignment vertical="center" wrapText="1"/>
    </xf>
    <xf fontId="33" fillId="3" borderId="7" numFmtId="0" xfId="5" applyFont="1" applyFill="1" applyBorder="1" applyAlignment="1">
      <alignment vertical="center" wrapText="1"/>
    </xf>
    <xf fontId="28" fillId="3" borderId="7" numFmtId="0" xfId="12" applyFont="1" applyFill="1" applyBorder="1" applyAlignment="1">
      <alignment horizontal="center" vertical="center" wrapText="1"/>
    </xf>
    <xf fontId="28" fillId="2" borderId="1" numFmtId="0" xfId="12" applyFont="1" applyFill="1" applyBorder="1" applyAlignment="1">
      <alignment horizontal="center" vertical="center" wrapText="1"/>
    </xf>
    <xf fontId="28" fillId="3" borderId="1" numFmtId="0" xfId="12" applyFont="1" applyFill="1" applyBorder="1" applyAlignment="1">
      <alignment horizontal="center" vertical="center"/>
    </xf>
    <xf fontId="33" fillId="3" borderId="1" numFmtId="0" xfId="12" applyFont="1" applyFill="1" applyBorder="1" applyAlignment="1">
      <alignment horizontal="center" vertical="center"/>
    </xf>
    <xf fontId="0" fillId="3" borderId="5" numFmtId="0" xfId="0" applyFill="1" applyBorder="1" applyAlignment="1">
      <alignment vertical="center" wrapText="1"/>
    </xf>
    <xf fontId="0" fillId="3" borderId="5" numFmtId="0" xfId="0" applyFill="1" applyBorder="1" applyAlignment="1">
      <alignment horizontal="center" vertical="center" wrapText="1"/>
    </xf>
    <xf fontId="32" fillId="3" borderId="1" numFmtId="49" xfId="12" applyNumberFormat="1" applyFont="1" applyFill="1" applyBorder="1" applyAlignment="1">
      <alignment horizontal="center" vertical="center" wrapText="1"/>
    </xf>
    <xf fontId="32" fillId="3" borderId="1" numFmtId="1" xfId="12" applyNumberFormat="1" applyFont="1" applyFill="1" applyBorder="1" applyAlignment="1">
      <alignment horizontal="center" vertical="center" wrapText="1"/>
    </xf>
    <xf fontId="32" fillId="3" borderId="1" numFmtId="1" xfId="12" applyNumberFormat="1" applyFont="1" applyFill="1" applyBorder="1" applyAlignment="1">
      <alignment horizontal="center" vertical="center"/>
    </xf>
    <xf fontId="28" fillId="3" borderId="1" numFmtId="0" xfId="12" applyFont="1" applyFill="1" applyBorder="1" applyAlignment="1">
      <alignment horizontal="left" vertical="center" wrapText="1"/>
    </xf>
    <xf fontId="33" fillId="3" borderId="1" numFmtId="0" xfId="12" applyFont="1" applyFill="1" applyBorder="1" applyAlignment="1">
      <alignment vertical="top" wrapText="1"/>
    </xf>
    <xf fontId="41" fillId="3" borderId="1" numFmtId="0" xfId="12" applyFont="1" applyFill="1" applyBorder="1" applyAlignment="1">
      <alignment horizontal="center" vertical="center" wrapText="1"/>
    </xf>
    <xf fontId="32" fillId="3" borderId="1" numFmtId="49" xfId="12" applyNumberFormat="1" applyFont="1" applyFill="1" applyBorder="1" applyAlignment="1">
      <alignment horizontal="center" vertical="center"/>
    </xf>
    <xf fontId="4" fillId="3" borderId="1" numFmtId="0" xfId="12" applyFont="1" applyFill="1" applyBorder="1" applyAlignment="1">
      <alignment horizontal="center" vertical="center"/>
    </xf>
    <xf fontId="32" fillId="3" borderId="1" numFmtId="49" xfId="12" applyNumberFormat="1" applyFont="1" applyFill="1" applyBorder="1" applyAlignment="1" quotePrefix="1">
      <alignment horizontal="center" vertical="center"/>
    </xf>
    <xf fontId="28" fillId="3" borderId="1" numFmtId="2" xfId="11" applyNumberFormat="1" applyFont="1" applyFill="1" applyBorder="1" applyAlignment="1">
      <alignment vertical="center" wrapText="1"/>
    </xf>
    <xf fontId="33" fillId="3" borderId="1" numFmtId="0" xfId="12" applyFont="1" applyFill="1" applyBorder="1" applyAlignment="1">
      <alignment wrapText="1"/>
    </xf>
    <xf fontId="28" fillId="3" borderId="1" numFmtId="0" xfId="12" applyFont="1" applyFill="1" applyBorder="1" applyAlignment="1">
      <alignment horizontal="center" vertical="center" wrapText="1"/>
    </xf>
    <xf fontId="33" fillId="3" borderId="1" numFmtId="0" xfId="12" applyFont="1" applyFill="1" applyBorder="1" applyAlignment="1">
      <alignment horizontal="left" vertical="center" wrapText="1"/>
    </xf>
    <xf fontId="4" fillId="3" borderId="7" numFmtId="0" xfId="12" applyFont="1" applyFill="1" applyBorder="1" applyAlignment="1">
      <alignment horizontal="center" vertical="center" wrapText="1"/>
    </xf>
    <xf fontId="46" fillId="3" borderId="1" numFmtId="49" xfId="11" applyNumberFormat="1" applyFont="1" applyFill="1" applyBorder="1" applyAlignment="1" quotePrefix="1">
      <alignment horizontal="center" vertical="center" wrapText="1"/>
    </xf>
    <xf fontId="4" fillId="3" borderId="1" numFmtId="0" xfId="5" applyFont="1" applyFill="1" applyBorder="1" applyAlignment="1">
      <alignment horizontal="left" vertical="center" wrapText="1"/>
    </xf>
    <xf fontId="33" fillId="3" borderId="1" numFmtId="0" xfId="5" applyFont="1" applyFill="1" applyBorder="1" applyAlignment="1">
      <alignment horizontal="left" vertical="top" wrapText="1"/>
    </xf>
    <xf fontId="41" fillId="3" borderId="1" numFmtId="0" xfId="5" applyFont="1" applyFill="1" applyBorder="1" applyAlignment="1">
      <alignment horizontal="center" vertical="center" wrapText="1"/>
    </xf>
    <xf fontId="33" fillId="3" borderId="1" numFmtId="0" xfId="12" applyFont="1" applyFill="1" applyBorder="1" applyAlignment="1">
      <alignment vertical="center" wrapText="1"/>
    </xf>
    <xf fontId="25" fillId="3" borderId="1" numFmtId="0" xfId="0" applyFont="1" applyFill="1" applyBorder="1" applyAlignment="1" quotePrefix="1">
      <alignment horizontal="center" vertical="center" wrapText="1"/>
    </xf>
    <xf fontId="25" fillId="3" borderId="1" numFmtId="2" xfId="0" applyNumberFormat="1" applyFont="1" applyFill="1" applyBorder="1" applyAlignment="1" quotePrefix="1">
      <alignment horizontal="center" vertical="center" wrapText="1"/>
    </xf>
    <xf fontId="36" fillId="3" borderId="1" numFmtId="2" xfId="0" applyNumberFormat="1" applyFont="1" applyFill="1" applyBorder="1" applyAlignment="1" quotePrefix="1">
      <alignment vertical="center" wrapText="1"/>
    </xf>
    <xf fontId="4" fillId="3" borderId="1" numFmtId="0" xfId="5" applyFont="1" applyFill="1" applyBorder="1" applyAlignment="1">
      <alignment horizontal="center" vertical="center" wrapText="1"/>
    </xf>
    <xf fontId="28" fillId="2" borderId="1" numFmtId="0" xfId="5" applyFont="1" applyFill="1" applyBorder="1" applyAlignment="1">
      <alignment horizontal="center" vertical="center" wrapText="1"/>
    </xf>
    <xf fontId="25" fillId="3" borderId="1" numFmtId="4" xfId="0" applyNumberFormat="1" applyFont="1" applyFill="1" applyBorder="1" applyAlignment="1" quotePrefix="1">
      <alignment horizontal="center" vertical="center" wrapText="1"/>
    </xf>
    <xf fontId="36" fillId="3" borderId="1" numFmtId="4" xfId="0" applyNumberFormat="1" applyFont="1" applyFill="1" applyBorder="1" applyAlignment="1" quotePrefix="1">
      <alignment vertical="center" wrapText="1"/>
    </xf>
    <xf fontId="47" fillId="3" borderId="1" numFmtId="0" xfId="0" applyFont="1" applyFill="1" applyBorder="1" applyAlignment="1" quotePrefix="1">
      <alignment horizontal="center" vertical="center" wrapText="1"/>
    </xf>
    <xf fontId="47" fillId="3" borderId="1" numFmtId="2" xfId="0" applyNumberFormat="1" applyFont="1" applyFill="1" applyBorder="1" applyAlignment="1" quotePrefix="1">
      <alignment horizontal="center" vertical="center" wrapText="1"/>
    </xf>
    <xf fontId="41" fillId="3" borderId="5" numFmtId="0" xfId="5" applyFont="1" applyFill="1" applyBorder="1" applyAlignment="1">
      <alignment horizontal="center" vertical="center" wrapText="1"/>
    </xf>
    <xf fontId="47" fillId="3" borderId="1" numFmtId="4" xfId="0" applyNumberFormat="1" applyFont="1" applyFill="1" applyBorder="1" applyAlignment="1" quotePrefix="1">
      <alignment horizontal="center" vertical="center" wrapText="1"/>
    </xf>
    <xf fontId="41" fillId="3" borderId="5" numFmtId="0" xfId="0" applyFont="1" applyFill="1" applyBorder="1" applyAlignment="1">
      <alignment horizontal="center" vertical="center" wrapText="1"/>
    </xf>
    <xf fontId="33" fillId="3" borderId="1" numFmtId="0" xfId="5" applyFont="1" applyFill="1" applyBorder="1" applyAlignment="1">
      <alignment horizontal="left" vertical="center" wrapText="1"/>
    </xf>
    <xf fontId="16" fillId="3" borderId="5" numFmtId="0" xfId="0" applyFont="1" applyFill="1" applyBorder="1" applyAlignment="1">
      <alignment horizontal="center" vertical="center" wrapText="1"/>
    </xf>
    <xf fontId="4" fillId="3" borderId="1" numFmtId="0" xfId="12" applyFont="1" applyFill="1" applyBorder="1" applyAlignment="1">
      <alignment horizontal="center" vertical="center" wrapText="1"/>
    </xf>
    <xf fontId="25" fillId="0" borderId="1" numFmtId="0" xfId="0" applyFont="1" applyBorder="1" applyAlignment="1" quotePrefix="1">
      <alignment horizontal="center" vertical="center" wrapText="1"/>
    </xf>
    <xf fontId="25" fillId="0" borderId="1" numFmtId="4" xfId="0" applyNumberFormat="1" applyFont="1" applyBorder="1" applyAlignment="1" quotePrefix="1">
      <alignment horizontal="center" vertical="center" wrapText="1"/>
    </xf>
    <xf fontId="36" fillId="0" borderId="1" numFmtId="4" xfId="0" applyNumberFormat="1" applyFont="1" applyBorder="1" applyAlignment="1" quotePrefix="1">
      <alignment vertical="center" wrapText="1"/>
    </xf>
    <xf fontId="4" fillId="3" borderId="5" numFmtId="0" xfId="12" applyFont="1" applyFill="1" applyBorder="1" applyAlignment="1">
      <alignment horizontal="center" vertical="center" wrapText="1"/>
    </xf>
    <xf fontId="48" fillId="2" borderId="1" numFmtId="0" xfId="0" applyFont="1" applyFill="1" applyBorder="1" applyAlignment="1" quotePrefix="1">
      <alignment horizontal="center" vertical="center" wrapText="1"/>
    </xf>
    <xf fontId="48" fillId="2" borderId="1" numFmtId="0" xfId="0" applyFont="1" applyFill="1" applyBorder="1" applyAlignment="1">
      <alignment horizontal="center" vertical="center" wrapText="1"/>
    </xf>
    <xf fontId="48" fillId="2" borderId="1" numFmtId="2" xfId="0" applyNumberFormat="1" applyFont="1" applyFill="1" applyBorder="1" applyAlignment="1">
      <alignment horizontal="center" vertical="center" wrapText="1"/>
    </xf>
    <xf fontId="9" fillId="2" borderId="1" numFmtId="2" xfId="0" applyNumberFormat="1" applyFont="1" applyFill="1" applyBorder="1" applyAlignment="1" quotePrefix="1">
      <alignment vertical="center" wrapText="1"/>
    </xf>
    <xf fontId="33" fillId="2" borderId="1" numFmtId="0" xfId="5" applyFont="1" applyFill="1" applyBorder="1" applyAlignment="1">
      <alignment horizontal="left" vertical="top" wrapText="1"/>
    </xf>
    <xf fontId="0" fillId="2" borderId="5" numFmtId="0" xfId="0" applyFill="1" applyBorder="1" applyAlignment="1">
      <alignment horizontal="center" vertical="center" wrapText="1"/>
    </xf>
    <xf fontId="47" fillId="2" borderId="1" numFmtId="0" xfId="0" applyFont="1" applyFill="1" applyBorder="1" applyAlignment="1" quotePrefix="1">
      <alignment horizontal="center" vertical="center" wrapText="1"/>
    </xf>
    <xf fontId="47" fillId="2" borderId="1" numFmtId="0" xfId="0" applyFont="1" applyFill="1" applyBorder="1" applyAlignment="1">
      <alignment horizontal="center" vertical="center" wrapText="1"/>
    </xf>
    <xf fontId="47" fillId="2" borderId="1" numFmtId="2" xfId="0" applyNumberFormat="1" applyFont="1" applyFill="1" applyBorder="1" applyAlignment="1">
      <alignment horizontal="center" vertical="center" wrapText="1"/>
    </xf>
    <xf fontId="25" fillId="2" borderId="1" numFmtId="2" xfId="0" applyNumberFormat="1" applyFont="1" applyFill="1" applyBorder="1" applyAlignment="1" quotePrefix="1">
      <alignment vertical="center" wrapText="1"/>
    </xf>
    <xf fontId="28" fillId="2" borderId="1" numFmtId="0" xfId="5" applyFont="1" applyFill="1" applyBorder="1" applyAlignment="1">
      <alignment horizontal="left" vertical="top" wrapText="1"/>
    </xf>
    <xf fontId="28" fillId="2" borderId="1" numFmtId="0" xfId="5" applyFont="1" applyFill="1" applyBorder="1" applyAlignment="1">
      <alignment horizontal="center" vertical="center"/>
    </xf>
    <xf fontId="49" fillId="3" borderId="1" numFmtId="0" xfId="0" applyFont="1" applyFill="1" applyBorder="1" applyAlignment="1" quotePrefix="1">
      <alignment horizontal="center" vertical="center" wrapText="1"/>
    </xf>
    <xf fontId="49" fillId="3" borderId="1" numFmtId="4" xfId="0" applyNumberFormat="1" applyFont="1" applyFill="1" applyBorder="1" applyAlignment="1" quotePrefix="1">
      <alignment horizontal="center" vertical="center" wrapText="1"/>
    </xf>
    <xf fontId="28" fillId="3" borderId="1" numFmtId="0" xfId="5" applyFont="1" applyFill="1" applyBorder="1" applyAlignment="1">
      <alignment horizontal="center" vertical="center" wrapText="1"/>
    </xf>
    <xf fontId="49" fillId="3" borderId="1" numFmtId="2" xfId="0" applyNumberFormat="1" applyFont="1" applyFill="1" applyBorder="1" applyAlignment="1" quotePrefix="1">
      <alignment horizontal="center" vertical="center" wrapText="1"/>
    </xf>
    <xf fontId="50" fillId="0" borderId="0" numFmtId="0" xfId="12" applyFont="1" applyAlignment="1">
      <alignment vertical="top"/>
    </xf>
    <xf fontId="40" fillId="2" borderId="1" numFmtId="0" xfId="12" applyFont="1" applyFill="1" applyBorder="1" applyAlignment="1">
      <alignment vertical="top" wrapText="1"/>
    </xf>
    <xf fontId="31" fillId="2" borderId="1" numFmtId="0" xfId="12" applyFont="1" applyFill="1" applyBorder="1" applyAlignment="1">
      <alignment horizontal="center" vertical="center"/>
    </xf>
    <xf fontId="45" fillId="2" borderId="1" numFmtId="0" xfId="12" applyFont="1" applyFill="1" applyBorder="1" applyAlignment="1">
      <alignment vertical="top" wrapText="1"/>
    </xf>
    <xf fontId="32" fillId="3" borderId="1" numFmtId="0" xfId="12" applyFont="1" applyFill="1" applyBorder="1" applyAlignment="1">
      <alignment horizontal="center" vertical="center"/>
    </xf>
    <xf fontId="33" fillId="3" borderId="1" numFmtId="0" xfId="7" applyFont="1" applyFill="1" applyBorder="1" applyAlignment="1">
      <alignment horizontal="left" vertical="center" wrapText="1"/>
    </xf>
    <xf fontId="33" fillId="3" borderId="1" numFmtId="0" xfId="7" applyFont="1" applyFill="1" applyBorder="1" applyAlignment="1">
      <alignment vertical="center" wrapText="1"/>
    </xf>
    <xf fontId="32" fillId="3" borderId="1" numFmtId="0" xfId="5" applyFont="1" applyFill="1" applyBorder="1" applyAlignment="1" quotePrefix="1">
      <alignment horizontal="center" vertical="center" wrapText="1"/>
    </xf>
    <xf fontId="32" fillId="3" borderId="1" numFmtId="2" xfId="5" applyNumberFormat="1" applyFont="1" applyFill="1" applyBorder="1" applyAlignment="1" quotePrefix="1">
      <alignment horizontal="center" vertical="center" wrapText="1"/>
    </xf>
    <xf fontId="28" fillId="3" borderId="1" numFmtId="2" xfId="5" applyNumberFormat="1" applyFont="1" applyFill="1" applyBorder="1" applyAlignment="1" quotePrefix="1">
      <alignment vertical="center" wrapText="1"/>
    </xf>
    <xf fontId="48" fillId="2" borderId="1" numFmtId="2" xfId="0" applyNumberFormat="1" applyFont="1" applyFill="1" applyBorder="1" applyAlignment="1" quotePrefix="1">
      <alignment vertical="center" wrapText="1"/>
    </xf>
    <xf fontId="33" fillId="2" borderId="1" numFmtId="0" xfId="12" applyFont="1" applyFill="1" applyBorder="1" applyAlignment="1">
      <alignment vertical="top" wrapText="1"/>
    </xf>
    <xf fontId="28" fillId="2" borderId="1" numFmtId="0" xfId="12" applyFont="1" applyFill="1" applyBorder="1" applyAlignment="1">
      <alignment horizontal="center" vertical="center"/>
    </xf>
    <xf fontId="32" fillId="2" borderId="1" numFmtId="0" xfId="12" applyFont="1" applyFill="1" applyBorder="1" applyAlignment="1">
      <alignment horizontal="center" vertical="center" wrapText="1"/>
    </xf>
    <xf fontId="49" fillId="0" borderId="1" numFmtId="0" xfId="0" applyFont="1" applyBorder="1" applyAlignment="1" quotePrefix="1">
      <alignment horizontal="center" vertical="center" wrapText="1"/>
    </xf>
    <xf fontId="49" fillId="0" borderId="1" numFmtId="2" xfId="0" applyNumberFormat="1" applyFont="1" applyBorder="1" applyAlignment="1" quotePrefix="1">
      <alignment horizontal="center" vertical="center" wrapText="1"/>
    </xf>
    <xf fontId="31" fillId="2" borderId="1" numFmtId="49" xfId="11" applyNumberFormat="1" applyFont="1" applyFill="1" applyBorder="1" applyAlignment="1" quotePrefix="1">
      <alignment horizontal="center" vertical="center" wrapText="1"/>
    </xf>
    <xf fontId="40" fillId="2" borderId="1" numFmtId="49" xfId="11" applyNumberFormat="1" applyFont="1" applyFill="1" applyBorder="1" applyAlignment="1">
      <alignment horizontal="center" vertical="center" wrapText="1"/>
    </xf>
    <xf fontId="40" fillId="2" borderId="1" numFmtId="49" xfId="11" applyNumberFormat="1" applyFont="1" applyFill="1" applyBorder="1" applyAlignment="1" quotePrefix="1">
      <alignment horizontal="center" vertical="center" wrapText="1"/>
    </xf>
    <xf fontId="31" fillId="2" borderId="1" numFmtId="2" xfId="11" applyNumberFormat="1" applyFont="1" applyFill="1" applyBorder="1" applyAlignment="1" quotePrefix="1">
      <alignment vertical="center" wrapText="1"/>
    </xf>
    <xf fontId="51" fillId="2" borderId="1" numFmtId="0" xfId="12" applyFont="1" applyFill="1" applyBorder="1" applyAlignment="1">
      <alignment horizontal="center" vertical="center"/>
    </xf>
    <xf fontId="4" fillId="0" borderId="1" numFmtId="0" xfId="12" applyFont="1" applyBorder="1" applyAlignment="1">
      <alignment horizontal="center" vertical="top"/>
    </xf>
    <xf fontId="52" fillId="0" borderId="0" numFmtId="0" xfId="12" applyFont="1" applyAlignment="1">
      <alignment vertical="top"/>
    </xf>
    <xf fontId="31" fillId="0" borderId="0" numFmtId="0" xfId="12" applyFont="1" applyAlignment="1">
      <alignment horizontal="left" vertical="center"/>
    </xf>
    <xf fontId="31" fillId="0" borderId="0" numFmtId="0" xfId="12" applyFont="1" applyAlignment="1">
      <alignment horizontal="center" vertical="center"/>
    </xf>
    <xf fontId="31" fillId="0" borderId="0" numFmtId="0" xfId="12" applyFont="1" applyAlignment="1">
      <alignment vertical="top" wrapText="1"/>
    </xf>
    <xf fontId="31" fillId="0" borderId="0" numFmtId="0" xfId="12" applyFont="1" applyAlignment="1">
      <alignment vertical="top"/>
    </xf>
    <xf fontId="38" fillId="0" borderId="0" numFmtId="0" xfId="12" applyFont="1" applyAlignment="1">
      <alignment vertical="center"/>
    </xf>
    <xf fontId="52" fillId="0" borderId="0" numFmtId="161" xfId="12" applyNumberFormat="1" applyFont="1"/>
    <xf fontId="28" fillId="0" borderId="0" numFmtId="0" xfId="12" applyFont="1" applyAlignment="1">
      <alignment horizontal="center"/>
    </xf>
  </cellXfs>
  <cellStyles count="13">
    <cellStyle name="Normal_Доходи_02) Додатки 2017 Друк" xfId="1"/>
    <cellStyle name="Звичайний_Додаток _ 3 зм_ни 4575" xfId="2"/>
    <cellStyle name="Обычный" xfId="0" builtinId="0"/>
    <cellStyle name="Обычный 15 2" xfId="3"/>
    <cellStyle name="Обычный 2" xfId="4"/>
    <cellStyle name="Обычный 3" xfId="5"/>
    <cellStyle name="Обычный 3 2" xfId="6"/>
    <cellStyle name="Обычный 3 2 3" xfId="7"/>
    <cellStyle name="Обычный 4 2" xfId="8"/>
    <cellStyle name="Обычный 4 2 2" xfId="9"/>
    <cellStyle name="Обычный 9" xfId="10"/>
    <cellStyle name="Обычный_ДОД 3 рай.сес." xfId="11"/>
    <cellStyle name="Обычный_ДОД ПРОЕКТ 1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0" Type="http://schemas.openxmlformats.org/officeDocument/2006/relationships/styles" Target="styles.xml"/><Relationship  Id="rId9" Type="http://schemas.openxmlformats.org/officeDocument/2006/relationships/sharedStrings" Target="sharedStrings.xml"/><Relationship  Id="rId8" Type="http://schemas.openxmlformats.org/officeDocument/2006/relationships/theme" Target="theme/theme1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K14" activeCellId="0" sqref="K14"/>
    </sheetView>
  </sheetViews>
  <sheetFormatPr defaultRowHeight="13.5"/>
  <cols>
    <col bestFit="1" customWidth="1" min="1" max="1" width="13.140625"/>
    <col bestFit="1" customWidth="1" min="2" max="2" width="41"/>
    <col bestFit="1" customWidth="1" min="3" max="3" width="14.140625"/>
    <col bestFit="1" customWidth="1" min="4" max="4" width="14"/>
    <col bestFit="1" customWidth="1" min="5" max="5" width="14.140625"/>
    <col bestFit="1" customWidth="1" min="6" max="6" width="14.7109375"/>
  </cols>
  <sheetData>
    <row r="1" ht="14.25" customHeight="1">
      <c r="D1" t="s">
        <v>0</v>
      </c>
    </row>
    <row r="2" ht="55.5" customHeight="1">
      <c r="D2" s="1" t="s">
        <v>1</v>
      </c>
      <c r="E2" s="1"/>
      <c r="F2" s="1"/>
    </row>
    <row r="5" ht="25.5" customHeight="1">
      <c r="A5" s="2" t="s">
        <v>2</v>
      </c>
      <c r="B5" s="3"/>
      <c r="C5" s="3"/>
      <c r="D5" s="3"/>
      <c r="E5" s="3"/>
      <c r="F5" s="3"/>
    </row>
    <row r="6" ht="26.25" customHeight="1">
      <c r="A6" s="4" t="s">
        <v>3</v>
      </c>
      <c r="F6" s="5" t="s">
        <v>4</v>
      </c>
    </row>
    <row r="7">
      <c r="A7" s="6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6"/>
    </row>
    <row r="8">
      <c r="A8" s="6"/>
      <c r="B8" s="6"/>
      <c r="C8" s="7"/>
      <c r="D8" s="6"/>
      <c r="E8" s="6" t="s">
        <v>10</v>
      </c>
      <c r="F8" s="8" t="s">
        <v>11</v>
      </c>
    </row>
    <row r="9">
      <c r="A9" s="6"/>
      <c r="B9" s="6"/>
      <c r="C9" s="7"/>
      <c r="D9" s="6"/>
      <c r="E9" s="6"/>
      <c r="F9" s="6"/>
    </row>
    <row r="10">
      <c r="A10" s="6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</row>
    <row r="11" ht="24.75" customHeight="1">
      <c r="A11" s="9">
        <v>10000000</v>
      </c>
      <c r="B11" s="10" t="s">
        <v>12</v>
      </c>
      <c r="C11" s="11">
        <f t="shared" ref="C11:C74" si="0">D11+E11</f>
        <v>102241500</v>
      </c>
      <c r="D11" s="12">
        <v>102170500</v>
      </c>
      <c r="E11" s="12">
        <v>71000</v>
      </c>
      <c r="F11" s="12">
        <v>0</v>
      </c>
    </row>
    <row r="12" ht="31.5" customHeight="1">
      <c r="A12" s="9">
        <v>11000000</v>
      </c>
      <c r="B12" s="10" t="s">
        <v>13</v>
      </c>
      <c r="C12" s="11">
        <f t="shared" si="0"/>
        <v>52806000</v>
      </c>
      <c r="D12" s="12">
        <v>52806000</v>
      </c>
      <c r="E12" s="12">
        <v>0</v>
      </c>
      <c r="F12" s="12">
        <v>0</v>
      </c>
    </row>
    <row r="13" ht="26.25" customHeight="1">
      <c r="A13" s="9">
        <v>11010000</v>
      </c>
      <c r="B13" s="10" t="s">
        <v>14</v>
      </c>
      <c r="C13" s="11">
        <f t="shared" si="0"/>
        <v>52806000</v>
      </c>
      <c r="D13" s="12">
        <v>52806000</v>
      </c>
      <c r="E13" s="12">
        <v>0</v>
      </c>
      <c r="F13" s="12">
        <v>0</v>
      </c>
    </row>
    <row r="14" ht="46.5" customHeight="1">
      <c r="A14" s="13">
        <v>11010100</v>
      </c>
      <c r="B14" s="14" t="s">
        <v>15</v>
      </c>
      <c r="C14" s="15">
        <f t="shared" si="0"/>
        <v>43800000</v>
      </c>
      <c r="D14" s="16">
        <v>43800000</v>
      </c>
      <c r="E14" s="16">
        <v>0</v>
      </c>
      <c r="F14" s="16">
        <v>0</v>
      </c>
    </row>
    <row r="15" ht="69" customHeight="1">
      <c r="A15" s="13">
        <v>11010200</v>
      </c>
      <c r="B15" s="14" t="s">
        <v>16</v>
      </c>
      <c r="C15" s="15">
        <f t="shared" si="0"/>
        <v>650000</v>
      </c>
      <c r="D15" s="16">
        <v>650000</v>
      </c>
      <c r="E15" s="16">
        <v>0</v>
      </c>
      <c r="F15" s="16">
        <v>0</v>
      </c>
    </row>
    <row r="16" ht="42.75" customHeight="1">
      <c r="A16" s="13">
        <v>11010400</v>
      </c>
      <c r="B16" s="14" t="s">
        <v>17</v>
      </c>
      <c r="C16" s="15">
        <f t="shared" si="0"/>
        <v>8000000</v>
      </c>
      <c r="D16" s="16">
        <v>8000000</v>
      </c>
      <c r="E16" s="16">
        <v>0</v>
      </c>
      <c r="F16" s="16">
        <v>0</v>
      </c>
    </row>
    <row r="17" ht="44.25" customHeight="1">
      <c r="A17" s="13">
        <v>11010500</v>
      </c>
      <c r="B17" s="14" t="s">
        <v>18</v>
      </c>
      <c r="C17" s="15">
        <f t="shared" si="0"/>
        <v>356000</v>
      </c>
      <c r="D17" s="16">
        <v>356000</v>
      </c>
      <c r="E17" s="16">
        <v>0</v>
      </c>
      <c r="F17" s="16">
        <v>0</v>
      </c>
    </row>
    <row r="18" ht="30.75" customHeight="1">
      <c r="A18" s="9">
        <v>13000000</v>
      </c>
      <c r="B18" s="10" t="s">
        <v>19</v>
      </c>
      <c r="C18" s="11">
        <f t="shared" si="0"/>
        <v>777300</v>
      </c>
      <c r="D18" s="12">
        <v>777300</v>
      </c>
      <c r="E18" s="12">
        <v>0</v>
      </c>
      <c r="F18" s="12">
        <v>0</v>
      </c>
    </row>
    <row r="19" ht="30" customHeight="1">
      <c r="A19" s="9">
        <v>13010000</v>
      </c>
      <c r="B19" s="10" t="s">
        <v>20</v>
      </c>
      <c r="C19" s="11">
        <f t="shared" si="0"/>
        <v>760000</v>
      </c>
      <c r="D19" s="12">
        <v>760000</v>
      </c>
      <c r="E19" s="12">
        <v>0</v>
      </c>
      <c r="F19" s="12">
        <v>0</v>
      </c>
    </row>
    <row r="20" ht="57" customHeight="1">
      <c r="A20" s="13">
        <v>13010100</v>
      </c>
      <c r="B20" s="14" t="s">
        <v>21</v>
      </c>
      <c r="C20" s="15">
        <f t="shared" si="0"/>
        <v>680000</v>
      </c>
      <c r="D20" s="16">
        <v>680000</v>
      </c>
      <c r="E20" s="16">
        <v>0</v>
      </c>
      <c r="F20" s="16">
        <v>0</v>
      </c>
    </row>
    <row r="21" ht="72" customHeight="1">
      <c r="A21" s="13">
        <v>13010200</v>
      </c>
      <c r="B21" s="14" t="s">
        <v>22</v>
      </c>
      <c r="C21" s="15">
        <f t="shared" si="0"/>
        <v>80000</v>
      </c>
      <c r="D21" s="16">
        <v>80000</v>
      </c>
      <c r="E21" s="16">
        <v>0</v>
      </c>
      <c r="F21" s="16">
        <v>0</v>
      </c>
    </row>
    <row r="22" ht="30" customHeight="1">
      <c r="A22" s="9">
        <v>13030000</v>
      </c>
      <c r="B22" s="10" t="s">
        <v>23</v>
      </c>
      <c r="C22" s="11">
        <f t="shared" si="0"/>
        <v>17300</v>
      </c>
      <c r="D22" s="12">
        <v>17300</v>
      </c>
      <c r="E22" s="12">
        <v>0</v>
      </c>
      <c r="F22" s="12">
        <v>0</v>
      </c>
    </row>
    <row r="23" ht="40.5" customHeight="1">
      <c r="A23" s="13">
        <v>13030100</v>
      </c>
      <c r="B23" s="14" t="s">
        <v>24</v>
      </c>
      <c r="C23" s="15">
        <f t="shared" si="0"/>
        <v>17300</v>
      </c>
      <c r="D23" s="16">
        <v>17300</v>
      </c>
      <c r="E23" s="16">
        <v>0</v>
      </c>
      <c r="F23" s="16">
        <v>0</v>
      </c>
    </row>
    <row r="24" ht="18.75" customHeight="1">
      <c r="A24" s="9">
        <v>14000000</v>
      </c>
      <c r="B24" s="10" t="s">
        <v>25</v>
      </c>
      <c r="C24" s="11">
        <f t="shared" si="0"/>
        <v>6150000</v>
      </c>
      <c r="D24" s="12">
        <v>6150000</v>
      </c>
      <c r="E24" s="12">
        <v>0</v>
      </c>
      <c r="F24" s="12">
        <v>0</v>
      </c>
    </row>
    <row r="25" ht="29.25" customHeight="1">
      <c r="A25" s="9">
        <v>14020000</v>
      </c>
      <c r="B25" s="10" t="s">
        <v>26</v>
      </c>
      <c r="C25" s="11">
        <f t="shared" si="0"/>
        <v>930000</v>
      </c>
      <c r="D25" s="12">
        <v>930000</v>
      </c>
      <c r="E25" s="12">
        <v>0</v>
      </c>
      <c r="F25" s="12">
        <v>0</v>
      </c>
    </row>
    <row r="26" ht="18.75" customHeight="1">
      <c r="A26" s="13">
        <v>14021900</v>
      </c>
      <c r="B26" s="14" t="s">
        <v>27</v>
      </c>
      <c r="C26" s="15">
        <f t="shared" si="0"/>
        <v>930000</v>
      </c>
      <c r="D26" s="16">
        <v>930000</v>
      </c>
      <c r="E26" s="16">
        <v>0</v>
      </c>
      <c r="F26" s="16">
        <v>0</v>
      </c>
    </row>
    <row r="27" ht="33.75" customHeight="1">
      <c r="A27" s="9">
        <v>14030000</v>
      </c>
      <c r="B27" s="10" t="s">
        <v>28</v>
      </c>
      <c r="C27" s="11">
        <f t="shared" si="0"/>
        <v>3420000</v>
      </c>
      <c r="D27" s="12">
        <v>3420000</v>
      </c>
      <c r="E27" s="12">
        <v>0</v>
      </c>
      <c r="F27" s="12">
        <v>0</v>
      </c>
    </row>
    <row r="28" ht="18.75" customHeight="1">
      <c r="A28" s="13">
        <v>14031900</v>
      </c>
      <c r="B28" s="14" t="s">
        <v>27</v>
      </c>
      <c r="C28" s="15">
        <f t="shared" si="0"/>
        <v>3420000</v>
      </c>
      <c r="D28" s="16">
        <v>3420000</v>
      </c>
      <c r="E28" s="16">
        <v>0</v>
      </c>
      <c r="F28" s="16">
        <v>0</v>
      </c>
    </row>
    <row r="29" ht="42.75" customHeight="1">
      <c r="A29" s="13">
        <v>14040000</v>
      </c>
      <c r="B29" s="14" t="s">
        <v>29</v>
      </c>
      <c r="C29" s="15">
        <f t="shared" si="0"/>
        <v>1800000</v>
      </c>
      <c r="D29" s="16">
        <v>1800000</v>
      </c>
      <c r="E29" s="16">
        <v>0</v>
      </c>
      <c r="F29" s="16">
        <v>0</v>
      </c>
    </row>
    <row r="30" ht="45.75" customHeight="1">
      <c r="A30" s="9">
        <v>18000000</v>
      </c>
      <c r="B30" s="10" t="s">
        <v>30</v>
      </c>
      <c r="C30" s="11">
        <f t="shared" si="0"/>
        <v>42437200</v>
      </c>
      <c r="D30" s="12">
        <v>42437200</v>
      </c>
      <c r="E30" s="12">
        <v>0</v>
      </c>
      <c r="F30" s="12">
        <v>0</v>
      </c>
    </row>
    <row r="31" ht="18.75" customHeight="1">
      <c r="A31" s="9">
        <v>18010000</v>
      </c>
      <c r="B31" s="10" t="s">
        <v>31</v>
      </c>
      <c r="C31" s="11">
        <f t="shared" si="0"/>
        <v>22903700</v>
      </c>
      <c r="D31" s="12">
        <v>22903700</v>
      </c>
      <c r="E31" s="12">
        <v>0</v>
      </c>
      <c r="F31" s="12">
        <v>0</v>
      </c>
    </row>
    <row r="32" ht="56.25" customHeight="1">
      <c r="A32" s="13">
        <v>18010100</v>
      </c>
      <c r="B32" s="14" t="s">
        <v>32</v>
      </c>
      <c r="C32" s="15">
        <f t="shared" si="0"/>
        <v>76450</v>
      </c>
      <c r="D32" s="16">
        <v>76450</v>
      </c>
      <c r="E32" s="16">
        <v>0</v>
      </c>
      <c r="F32" s="16">
        <v>0</v>
      </c>
    </row>
    <row r="33" ht="56.25" customHeight="1">
      <c r="A33" s="13">
        <v>18010200</v>
      </c>
      <c r="B33" s="14" t="s">
        <v>33</v>
      </c>
      <c r="C33" s="15">
        <f t="shared" si="0"/>
        <v>213750</v>
      </c>
      <c r="D33" s="16">
        <v>213750</v>
      </c>
      <c r="E33" s="16">
        <v>0</v>
      </c>
      <c r="F33" s="16">
        <v>0</v>
      </c>
    </row>
    <row r="34" ht="54.75" customHeight="1">
      <c r="A34" s="13">
        <v>18010300</v>
      </c>
      <c r="B34" s="14" t="s">
        <v>34</v>
      </c>
      <c r="C34" s="15">
        <f t="shared" si="0"/>
        <v>588900</v>
      </c>
      <c r="D34" s="16">
        <v>588900</v>
      </c>
      <c r="E34" s="16">
        <v>0</v>
      </c>
      <c r="F34" s="16">
        <v>0</v>
      </c>
    </row>
    <row r="35" ht="54.75" customHeight="1">
      <c r="A35" s="13">
        <v>18010400</v>
      </c>
      <c r="B35" s="14" t="s">
        <v>35</v>
      </c>
      <c r="C35" s="15">
        <f t="shared" si="0"/>
        <v>2376000</v>
      </c>
      <c r="D35" s="16">
        <v>2376000</v>
      </c>
      <c r="E35" s="16">
        <v>0</v>
      </c>
      <c r="F35" s="16">
        <v>0</v>
      </c>
    </row>
    <row r="36" ht="24.75" customHeight="1">
      <c r="A36" s="13">
        <v>18010500</v>
      </c>
      <c r="B36" s="14" t="s">
        <v>36</v>
      </c>
      <c r="C36" s="15">
        <f t="shared" si="0"/>
        <v>8500000</v>
      </c>
      <c r="D36" s="16">
        <v>8500000</v>
      </c>
      <c r="E36" s="16">
        <v>0</v>
      </c>
      <c r="F36" s="16">
        <v>0</v>
      </c>
    </row>
    <row r="37" ht="24.75" customHeight="1">
      <c r="A37" s="13">
        <v>18010600</v>
      </c>
      <c r="B37" s="14" t="s">
        <v>37</v>
      </c>
      <c r="C37" s="15">
        <f t="shared" si="0"/>
        <v>8700000</v>
      </c>
      <c r="D37" s="16">
        <v>8700000</v>
      </c>
      <c r="E37" s="16">
        <v>0</v>
      </c>
      <c r="F37" s="16">
        <v>0</v>
      </c>
    </row>
    <row r="38" ht="27" customHeight="1">
      <c r="A38" s="13">
        <v>18010700</v>
      </c>
      <c r="B38" s="14" t="s">
        <v>38</v>
      </c>
      <c r="C38" s="15">
        <f t="shared" si="0"/>
        <v>1100000</v>
      </c>
      <c r="D38" s="16">
        <v>1100000</v>
      </c>
      <c r="E38" s="16">
        <v>0</v>
      </c>
      <c r="F38" s="16">
        <v>0</v>
      </c>
    </row>
    <row r="39" ht="25.5" customHeight="1">
      <c r="A39" s="13">
        <v>18010900</v>
      </c>
      <c r="B39" s="14" t="s">
        <v>39</v>
      </c>
      <c r="C39" s="15">
        <f t="shared" si="0"/>
        <v>1348600</v>
      </c>
      <c r="D39" s="16">
        <v>1348600</v>
      </c>
      <c r="E39" s="16">
        <v>0</v>
      </c>
      <c r="F39" s="16">
        <v>0</v>
      </c>
    </row>
    <row r="40" ht="26.25" customHeight="1">
      <c r="A40" s="9">
        <v>18050000</v>
      </c>
      <c r="B40" s="10" t="s">
        <v>40</v>
      </c>
      <c r="C40" s="11">
        <f t="shared" si="0"/>
        <v>19533500</v>
      </c>
      <c r="D40" s="12">
        <v>19533500</v>
      </c>
      <c r="E40" s="12">
        <v>0</v>
      </c>
      <c r="F40" s="12">
        <v>0</v>
      </c>
    </row>
    <row r="41" ht="25.5" customHeight="1">
      <c r="A41" s="13">
        <v>18050300</v>
      </c>
      <c r="B41" s="14" t="s">
        <v>41</v>
      </c>
      <c r="C41" s="15">
        <f t="shared" si="0"/>
        <v>1433500</v>
      </c>
      <c r="D41" s="16">
        <v>1433500</v>
      </c>
      <c r="E41" s="16">
        <v>0</v>
      </c>
      <c r="F41" s="16">
        <v>0</v>
      </c>
    </row>
    <row r="42" ht="24.75" customHeight="1">
      <c r="A42" s="13">
        <v>18050400</v>
      </c>
      <c r="B42" s="14" t="s">
        <v>42</v>
      </c>
      <c r="C42" s="15">
        <f t="shared" si="0"/>
        <v>13000000</v>
      </c>
      <c r="D42" s="16">
        <v>13000000</v>
      </c>
      <c r="E42" s="16">
        <v>0</v>
      </c>
      <c r="F42" s="16">
        <v>0</v>
      </c>
    </row>
    <row r="43" ht="69" customHeight="1">
      <c r="A43" s="13">
        <v>18050500</v>
      </c>
      <c r="B43" s="14" t="s">
        <v>43</v>
      </c>
      <c r="C43" s="15">
        <f t="shared" si="0"/>
        <v>5100000</v>
      </c>
      <c r="D43" s="16">
        <v>5100000</v>
      </c>
      <c r="E43" s="16">
        <v>0</v>
      </c>
      <c r="F43" s="16">
        <v>0</v>
      </c>
    </row>
    <row r="44" ht="18.75" customHeight="1">
      <c r="A44" s="9">
        <v>19000000</v>
      </c>
      <c r="B44" s="10" t="s">
        <v>44</v>
      </c>
      <c r="C44" s="11">
        <f t="shared" si="0"/>
        <v>71000</v>
      </c>
      <c r="D44" s="12">
        <v>0</v>
      </c>
      <c r="E44" s="12">
        <v>71000</v>
      </c>
      <c r="F44" s="12">
        <v>0</v>
      </c>
    </row>
    <row r="45" ht="21" customHeight="1">
      <c r="A45" s="9">
        <v>19010000</v>
      </c>
      <c r="B45" s="10" t="s">
        <v>45</v>
      </c>
      <c r="C45" s="11">
        <f t="shared" si="0"/>
        <v>71000</v>
      </c>
      <c r="D45" s="12">
        <v>0</v>
      </c>
      <c r="E45" s="12">
        <v>71000</v>
      </c>
      <c r="F45" s="12">
        <v>0</v>
      </c>
    </row>
    <row r="46" ht="66.75" customHeight="1">
      <c r="A46" s="13">
        <v>19010100</v>
      </c>
      <c r="B46" s="14" t="s">
        <v>46</v>
      </c>
      <c r="C46" s="15">
        <f t="shared" si="0"/>
        <v>16000</v>
      </c>
      <c r="D46" s="16">
        <v>0</v>
      </c>
      <c r="E46" s="16">
        <v>16000</v>
      </c>
      <c r="F46" s="16">
        <v>0</v>
      </c>
    </row>
    <row r="47" ht="54.75" customHeight="1">
      <c r="A47" s="13">
        <v>19010300</v>
      </c>
      <c r="B47" s="14" t="s">
        <v>47</v>
      </c>
      <c r="C47" s="15">
        <f t="shared" si="0"/>
        <v>55000</v>
      </c>
      <c r="D47" s="16">
        <v>0</v>
      </c>
      <c r="E47" s="16">
        <v>55000</v>
      </c>
      <c r="F47" s="16">
        <v>0</v>
      </c>
    </row>
    <row r="48" ht="24" customHeight="1">
      <c r="A48" s="9">
        <v>20000000</v>
      </c>
      <c r="B48" s="10" t="s">
        <v>48</v>
      </c>
      <c r="C48" s="11">
        <f t="shared" si="0"/>
        <v>6878750</v>
      </c>
      <c r="D48" s="12">
        <v>1087600</v>
      </c>
      <c r="E48" s="12">
        <v>5791150</v>
      </c>
      <c r="F48" s="12">
        <v>0</v>
      </c>
    </row>
    <row r="49" ht="33" customHeight="1">
      <c r="A49" s="9">
        <v>22000000</v>
      </c>
      <c r="B49" s="10" t="s">
        <v>49</v>
      </c>
      <c r="C49" s="11">
        <f t="shared" si="0"/>
        <v>1042600</v>
      </c>
      <c r="D49" s="12">
        <v>1042600</v>
      </c>
      <c r="E49" s="12">
        <v>0</v>
      </c>
      <c r="F49" s="12">
        <v>0</v>
      </c>
    </row>
    <row r="50" ht="26.25" customHeight="1">
      <c r="A50" s="9">
        <v>22010000</v>
      </c>
      <c r="B50" s="10" t="s">
        <v>50</v>
      </c>
      <c r="C50" s="11">
        <f t="shared" si="0"/>
        <v>986600</v>
      </c>
      <c r="D50" s="12">
        <v>986600</v>
      </c>
      <c r="E50" s="12">
        <v>0</v>
      </c>
      <c r="F50" s="12">
        <v>0</v>
      </c>
    </row>
    <row r="51" ht="49.5" customHeight="1">
      <c r="A51" s="13">
        <v>22010300</v>
      </c>
      <c r="B51" s="14" t="s">
        <v>51</v>
      </c>
      <c r="C51" s="15">
        <f t="shared" si="0"/>
        <v>36600</v>
      </c>
      <c r="D51" s="16">
        <v>36600</v>
      </c>
      <c r="E51" s="16">
        <v>0</v>
      </c>
      <c r="F51" s="16">
        <v>0</v>
      </c>
    </row>
    <row r="52" ht="27" customHeight="1">
      <c r="A52" s="13">
        <v>22012500</v>
      </c>
      <c r="B52" s="14" t="s">
        <v>52</v>
      </c>
      <c r="C52" s="15">
        <f t="shared" si="0"/>
        <v>550000</v>
      </c>
      <c r="D52" s="16">
        <v>550000</v>
      </c>
      <c r="E52" s="16">
        <v>0</v>
      </c>
      <c r="F52" s="16">
        <v>0</v>
      </c>
    </row>
    <row r="53" ht="36" customHeight="1">
      <c r="A53" s="13">
        <v>22012600</v>
      </c>
      <c r="B53" s="14" t="s">
        <v>53</v>
      </c>
      <c r="C53" s="15">
        <f t="shared" si="0"/>
        <v>400000</v>
      </c>
      <c r="D53" s="16">
        <v>400000</v>
      </c>
      <c r="E53" s="16">
        <v>0</v>
      </c>
      <c r="F53" s="16">
        <v>0</v>
      </c>
    </row>
    <row r="54" ht="27" customHeight="1">
      <c r="A54" s="9">
        <v>22090000</v>
      </c>
      <c r="B54" s="10" t="s">
        <v>54</v>
      </c>
      <c r="C54" s="11">
        <f t="shared" si="0"/>
        <v>56000</v>
      </c>
      <c r="D54" s="12">
        <v>56000</v>
      </c>
      <c r="E54" s="12">
        <v>0</v>
      </c>
      <c r="F54" s="12">
        <v>0</v>
      </c>
    </row>
    <row r="55" ht="61.5" customHeight="1">
      <c r="A55" s="13">
        <v>22090100</v>
      </c>
      <c r="B55" s="14" t="s">
        <v>55</v>
      </c>
      <c r="C55" s="15">
        <f t="shared" si="0"/>
        <v>50000</v>
      </c>
      <c r="D55" s="16">
        <v>50000</v>
      </c>
      <c r="E55" s="16">
        <v>0</v>
      </c>
      <c r="F55" s="16">
        <v>0</v>
      </c>
    </row>
    <row r="56" ht="51" customHeight="1">
      <c r="A56" s="13">
        <v>22090400</v>
      </c>
      <c r="B56" s="14" t="s">
        <v>56</v>
      </c>
      <c r="C56" s="15">
        <f t="shared" si="0"/>
        <v>6000</v>
      </c>
      <c r="D56" s="16">
        <v>6000</v>
      </c>
      <c r="E56" s="16">
        <v>0</v>
      </c>
      <c r="F56" s="16">
        <v>0</v>
      </c>
    </row>
    <row r="57" ht="18" customHeight="1">
      <c r="A57" s="9">
        <v>24000000</v>
      </c>
      <c r="B57" s="10" t="s">
        <v>57</v>
      </c>
      <c r="C57" s="11">
        <f t="shared" si="0"/>
        <v>56000</v>
      </c>
      <c r="D57" s="12">
        <v>45000</v>
      </c>
      <c r="E57" s="12">
        <v>11000</v>
      </c>
      <c r="F57" s="12">
        <v>0</v>
      </c>
    </row>
    <row r="58" ht="25.5" customHeight="1">
      <c r="A58" s="9">
        <v>24060000</v>
      </c>
      <c r="B58" s="10" t="s">
        <v>58</v>
      </c>
      <c r="C58" s="11">
        <f t="shared" si="0"/>
        <v>56000</v>
      </c>
      <c r="D58" s="12">
        <v>45000</v>
      </c>
      <c r="E58" s="12">
        <v>11000</v>
      </c>
      <c r="F58" s="12">
        <v>0</v>
      </c>
    </row>
    <row r="59" ht="24" customHeight="1">
      <c r="A59" s="13">
        <v>24060300</v>
      </c>
      <c r="B59" s="14" t="s">
        <v>58</v>
      </c>
      <c r="C59" s="15">
        <f t="shared" si="0"/>
        <v>45000</v>
      </c>
      <c r="D59" s="16">
        <v>45000</v>
      </c>
      <c r="E59" s="16">
        <v>0</v>
      </c>
      <c r="F59" s="16">
        <v>0</v>
      </c>
    </row>
    <row r="60" ht="55.5" customHeight="1">
      <c r="A60" s="13">
        <v>24062100</v>
      </c>
      <c r="B60" s="14" t="s">
        <v>59</v>
      </c>
      <c r="C60" s="15">
        <f t="shared" si="0"/>
        <v>11000</v>
      </c>
      <c r="D60" s="16">
        <v>0</v>
      </c>
      <c r="E60" s="16">
        <v>11000</v>
      </c>
      <c r="F60" s="16">
        <v>0</v>
      </c>
    </row>
    <row r="61" ht="21.75" customHeight="1">
      <c r="A61" s="9">
        <v>25000000</v>
      </c>
      <c r="B61" s="10" t="s">
        <v>60</v>
      </c>
      <c r="C61" s="11">
        <f t="shared" si="0"/>
        <v>5780150</v>
      </c>
      <c r="D61" s="12">
        <v>0</v>
      </c>
      <c r="E61" s="12">
        <v>5780150</v>
      </c>
      <c r="F61" s="12">
        <v>0</v>
      </c>
    </row>
    <row r="62" ht="42" customHeight="1">
      <c r="A62" s="9">
        <v>25010000</v>
      </c>
      <c r="B62" s="10" t="s">
        <v>61</v>
      </c>
      <c r="C62" s="11">
        <f t="shared" si="0"/>
        <v>5780150</v>
      </c>
      <c r="D62" s="12">
        <v>0</v>
      </c>
      <c r="E62" s="12">
        <v>5780150</v>
      </c>
      <c r="F62" s="12">
        <v>0</v>
      </c>
    </row>
    <row r="63" ht="33" customHeight="1">
      <c r="A63" s="13">
        <v>25010100</v>
      </c>
      <c r="B63" s="14" t="s">
        <v>62</v>
      </c>
      <c r="C63" s="15">
        <f t="shared" si="0"/>
        <v>5687950</v>
      </c>
      <c r="D63" s="16">
        <v>0</v>
      </c>
      <c r="E63" s="16">
        <v>5687950</v>
      </c>
      <c r="F63" s="16">
        <v>0</v>
      </c>
    </row>
    <row r="64" ht="49.5" customHeight="1">
      <c r="A64" s="13">
        <v>25010300</v>
      </c>
      <c r="B64" s="14" t="s">
        <v>63</v>
      </c>
      <c r="C64" s="15">
        <f t="shared" si="0"/>
        <v>90200</v>
      </c>
      <c r="D64" s="16">
        <v>0</v>
      </c>
      <c r="E64" s="16">
        <v>90200</v>
      </c>
      <c r="F64" s="16">
        <v>0</v>
      </c>
    </row>
    <row r="65" ht="48" customHeight="1">
      <c r="A65" s="13">
        <v>25010400</v>
      </c>
      <c r="B65" s="14" t="s">
        <v>64</v>
      </c>
      <c r="C65" s="15">
        <f t="shared" si="0"/>
        <v>2000</v>
      </c>
      <c r="D65" s="16">
        <v>0</v>
      </c>
      <c r="E65" s="16">
        <v>2000</v>
      </c>
      <c r="F65" s="16">
        <v>0</v>
      </c>
    </row>
    <row r="66" ht="30.75" customHeight="1">
      <c r="A66" s="17"/>
      <c r="B66" s="18" t="s">
        <v>65</v>
      </c>
      <c r="C66" s="11">
        <f t="shared" si="0"/>
        <v>109120250</v>
      </c>
      <c r="D66" s="11">
        <v>103258100</v>
      </c>
      <c r="E66" s="11">
        <v>5862150</v>
      </c>
      <c r="F66" s="11">
        <v>0</v>
      </c>
    </row>
    <row r="67" ht="21" customHeight="1">
      <c r="A67" s="9">
        <v>40000000</v>
      </c>
      <c r="B67" s="10" t="s">
        <v>66</v>
      </c>
      <c r="C67" s="11">
        <f t="shared" si="0"/>
        <v>81446850</v>
      </c>
      <c r="D67" s="12">
        <v>81339150</v>
      </c>
      <c r="E67" s="12">
        <v>107700</v>
      </c>
      <c r="F67" s="12">
        <v>0</v>
      </c>
    </row>
    <row r="68" ht="23.25" customHeight="1">
      <c r="A68" s="9">
        <v>41000000</v>
      </c>
      <c r="B68" s="10" t="s">
        <v>67</v>
      </c>
      <c r="C68" s="11">
        <f t="shared" si="0"/>
        <v>81446850</v>
      </c>
      <c r="D68" s="12">
        <v>81339150</v>
      </c>
      <c r="E68" s="12">
        <v>107700</v>
      </c>
      <c r="F68" s="12">
        <v>0</v>
      </c>
    </row>
    <row r="69" ht="27.75" customHeight="1">
      <c r="A69" s="9">
        <v>41020000</v>
      </c>
      <c r="B69" s="10" t="s">
        <v>68</v>
      </c>
      <c r="C69" s="11">
        <f t="shared" si="0"/>
        <v>13713900</v>
      </c>
      <c r="D69" s="12">
        <v>13713900</v>
      </c>
      <c r="E69" s="12">
        <v>0</v>
      </c>
      <c r="F69" s="12">
        <v>0</v>
      </c>
    </row>
    <row r="70" ht="21.75" customHeight="1">
      <c r="A70" s="13">
        <v>41020100</v>
      </c>
      <c r="B70" s="14" t="s">
        <v>69</v>
      </c>
      <c r="C70" s="15">
        <f t="shared" si="0"/>
        <v>13713900</v>
      </c>
      <c r="D70" s="16">
        <v>13713900</v>
      </c>
      <c r="E70" s="16">
        <v>0</v>
      </c>
      <c r="F70" s="16">
        <v>0</v>
      </c>
    </row>
    <row r="71" ht="27" customHeight="1">
      <c r="A71" s="9">
        <v>41030000</v>
      </c>
      <c r="B71" s="10" t="s">
        <v>70</v>
      </c>
      <c r="C71" s="11">
        <f t="shared" si="0"/>
        <v>63497300</v>
      </c>
      <c r="D71" s="12">
        <v>63497300</v>
      </c>
      <c r="E71" s="12">
        <v>0</v>
      </c>
      <c r="F71" s="12">
        <v>0</v>
      </c>
    </row>
    <row r="72" ht="29.25" customHeight="1">
      <c r="A72" s="13">
        <v>41033900</v>
      </c>
      <c r="B72" s="14" t="s">
        <v>71</v>
      </c>
      <c r="C72" s="15">
        <f t="shared" si="0"/>
        <v>63497300</v>
      </c>
      <c r="D72" s="16">
        <v>63497300</v>
      </c>
      <c r="E72" s="16">
        <v>0</v>
      </c>
      <c r="F72" s="16">
        <v>0</v>
      </c>
    </row>
    <row r="73" ht="30" customHeight="1">
      <c r="A73" s="9">
        <v>41040000</v>
      </c>
      <c r="B73" s="10" t="s">
        <v>72</v>
      </c>
      <c r="C73" s="11">
        <f t="shared" si="0"/>
        <v>2820000</v>
      </c>
      <c r="D73" s="12">
        <v>2820000</v>
      </c>
      <c r="E73" s="12">
        <v>0</v>
      </c>
      <c r="F73" s="12">
        <v>0</v>
      </c>
    </row>
    <row r="74" ht="105.75" customHeight="1">
      <c r="A74" s="13">
        <v>41040500</v>
      </c>
      <c r="B74" s="14" t="s">
        <v>73</v>
      </c>
      <c r="C74" s="15">
        <f t="shared" si="0"/>
        <v>2820000</v>
      </c>
      <c r="D74" s="16">
        <v>2820000</v>
      </c>
      <c r="E74" s="16">
        <v>0</v>
      </c>
      <c r="F74" s="16">
        <v>0</v>
      </c>
    </row>
    <row r="75" ht="28.5" customHeight="1">
      <c r="A75" s="9">
        <v>41050000</v>
      </c>
      <c r="B75" s="10" t="s">
        <v>74</v>
      </c>
      <c r="C75" s="11">
        <f t="shared" ref="C75:C80" si="1">D75+E75</f>
        <v>1415650</v>
      </c>
      <c r="D75" s="12">
        <v>1307950</v>
      </c>
      <c r="E75" s="12">
        <v>107700</v>
      </c>
      <c r="F75" s="12">
        <v>0</v>
      </c>
    </row>
    <row r="76" ht="45.75" customHeight="1">
      <c r="A76" s="13">
        <v>41051000</v>
      </c>
      <c r="B76" s="14" t="s">
        <v>75</v>
      </c>
      <c r="C76" s="15">
        <f t="shared" si="1"/>
        <v>750520</v>
      </c>
      <c r="D76" s="16">
        <v>750520</v>
      </c>
      <c r="E76" s="16">
        <v>0</v>
      </c>
      <c r="F76" s="16">
        <v>0</v>
      </c>
    </row>
    <row r="77" ht="56.25" customHeight="1">
      <c r="A77" s="13">
        <v>41051200</v>
      </c>
      <c r="B77" s="14" t="s">
        <v>76</v>
      </c>
      <c r="C77" s="15">
        <f t="shared" si="1"/>
        <v>534530</v>
      </c>
      <c r="D77" s="16">
        <v>534530</v>
      </c>
      <c r="E77" s="16">
        <v>0</v>
      </c>
      <c r="F77" s="16">
        <v>0</v>
      </c>
    </row>
    <row r="78" ht="30" customHeight="1">
      <c r="A78" s="13">
        <v>41053600</v>
      </c>
      <c r="B78" s="14" t="s">
        <v>77</v>
      </c>
      <c r="C78" s="15">
        <f t="shared" si="1"/>
        <v>107700</v>
      </c>
      <c r="D78" s="16">
        <v>0</v>
      </c>
      <c r="E78" s="16">
        <v>107700</v>
      </c>
      <c r="F78" s="16">
        <v>0</v>
      </c>
    </row>
    <row r="79" ht="23.25" customHeight="1">
      <c r="A79" s="13">
        <v>41053900</v>
      </c>
      <c r="B79" s="14" t="s">
        <v>78</v>
      </c>
      <c r="C79" s="15">
        <f t="shared" si="1"/>
        <v>22900</v>
      </c>
      <c r="D79" s="16">
        <v>22900</v>
      </c>
      <c r="E79" s="16">
        <v>0</v>
      </c>
      <c r="F79" s="16">
        <v>0</v>
      </c>
    </row>
    <row r="80" ht="18.75" customHeight="1">
      <c r="A80" s="19" t="s">
        <v>79</v>
      </c>
      <c r="B80" s="18" t="s">
        <v>80</v>
      </c>
      <c r="C80" s="11">
        <f t="shared" si="1"/>
        <v>190567100</v>
      </c>
      <c r="D80" s="11">
        <v>184597250</v>
      </c>
      <c r="E80" s="11">
        <v>5969850</v>
      </c>
      <c r="F80" s="11">
        <v>0</v>
      </c>
    </row>
    <row r="83" ht="18.75">
      <c r="B83" s="20" t="s">
        <v>81</v>
      </c>
      <c r="C83" s="21"/>
      <c r="D83" s="21"/>
      <c r="E83" s="20" t="s">
        <v>82</v>
      </c>
      <c r="F83" s="21"/>
    </row>
    <row r="84" ht="18.75">
      <c r="B84" s="22"/>
      <c r="C84" s="22"/>
      <c r="D84" s="22"/>
      <c r="E84" s="22"/>
      <c r="F84" s="22"/>
    </row>
  </sheetData>
  <mergeCells count="9"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rintOptions headings="0" gridLines="0"/>
  <pageMargins left="0.78740157480314954" right="0.59055118110236238" top="0.78740157480314954" bottom="0.39370078740157477" header="0" footer="0"/>
  <pageSetup blackAndWhite="0" cellComments="none" copies="1" draft="0" errors="displayed" firstPageNumber="-1" fitToHeight="500" fitToWidth="1" horizontalDpi="600" orientation="portrait" pageOrder="downThenOver" paperSize="9" scale="88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O13" activeCellId="0" sqref="O13"/>
    </sheetView>
  </sheetViews>
  <sheetFormatPr defaultRowHeight="13.5"/>
  <cols>
    <col bestFit="1" customWidth="1" min="1" max="1" width="13"/>
    <col bestFit="1" customWidth="1" min="2" max="2" width="41"/>
    <col bestFit="1" customWidth="1" min="3" max="3" width="14.7109375"/>
    <col bestFit="1" customWidth="1" min="4" max="6" width="14.140625"/>
  </cols>
  <sheetData>
    <row r="1" ht="15.75" customHeight="1">
      <c r="D1" t="s">
        <v>83</v>
      </c>
    </row>
    <row r="2" ht="54" customHeight="1">
      <c r="D2" s="23" t="s">
        <v>84</v>
      </c>
      <c r="E2" s="23"/>
      <c r="F2" s="23"/>
    </row>
    <row r="4">
      <c r="B4" s="3"/>
    </row>
    <row r="5" ht="30" customHeight="1">
      <c r="A5" s="2" t="s">
        <v>85</v>
      </c>
      <c r="B5" s="3"/>
      <c r="C5" s="3"/>
      <c r="D5" s="3"/>
      <c r="E5" s="3"/>
      <c r="F5" s="3"/>
    </row>
    <row r="6" ht="26.25" customHeight="1">
      <c r="A6" s="1" t="s">
        <v>86</v>
      </c>
      <c r="F6" s="5" t="s">
        <v>4</v>
      </c>
    </row>
    <row r="7">
      <c r="A7" s="6" t="s">
        <v>5</v>
      </c>
      <c r="B7" s="6" t="s">
        <v>87</v>
      </c>
      <c r="C7" s="7" t="s">
        <v>7</v>
      </c>
      <c r="D7" s="6" t="s">
        <v>8</v>
      </c>
      <c r="E7" s="6" t="s">
        <v>9</v>
      </c>
      <c r="F7" s="6"/>
    </row>
    <row r="8">
      <c r="A8" s="6"/>
      <c r="B8" s="6"/>
      <c r="C8" s="7"/>
      <c r="D8" s="6"/>
      <c r="E8" s="6" t="s">
        <v>10</v>
      </c>
      <c r="F8" s="6" t="s">
        <v>11</v>
      </c>
    </row>
    <row r="9">
      <c r="A9" s="6"/>
      <c r="B9" s="6"/>
      <c r="C9" s="7"/>
      <c r="D9" s="6"/>
      <c r="E9" s="6"/>
      <c r="F9" s="6"/>
    </row>
    <row r="10">
      <c r="A10" s="6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</row>
    <row r="11" ht="21" customHeight="1">
      <c r="A11" s="24" t="s">
        <v>88</v>
      </c>
      <c r="B11" s="25"/>
      <c r="C11" s="25"/>
      <c r="D11" s="25"/>
      <c r="E11" s="25"/>
      <c r="F11" s="26"/>
    </row>
    <row r="12" ht="24.75" customHeight="1">
      <c r="A12" s="9">
        <v>200000</v>
      </c>
      <c r="B12" s="10" t="s">
        <v>89</v>
      </c>
      <c r="C12" s="27">
        <f t="shared" ref="C12:C20" si="2">D12+E12</f>
        <v>0</v>
      </c>
      <c r="D12" s="28">
        <v>-157170</v>
      </c>
      <c r="E12" s="28">
        <v>157170</v>
      </c>
      <c r="F12" s="28">
        <v>157170</v>
      </c>
    </row>
    <row r="13" ht="29.25" customHeight="1">
      <c r="A13" s="9">
        <v>208000</v>
      </c>
      <c r="B13" s="10" t="s">
        <v>90</v>
      </c>
      <c r="C13" s="27">
        <f t="shared" si="2"/>
        <v>0</v>
      </c>
      <c r="D13" s="28">
        <v>-157170</v>
      </c>
      <c r="E13" s="28">
        <v>157170</v>
      </c>
      <c r="F13" s="28">
        <v>157170</v>
      </c>
    </row>
    <row r="14" ht="41.25" customHeight="1">
      <c r="A14" s="13">
        <v>208400</v>
      </c>
      <c r="B14" s="14" t="s">
        <v>91</v>
      </c>
      <c r="C14" s="29">
        <f t="shared" si="2"/>
        <v>0</v>
      </c>
      <c r="D14" s="30">
        <v>-157170</v>
      </c>
      <c r="E14" s="30">
        <v>157170</v>
      </c>
      <c r="F14" s="30">
        <v>157170</v>
      </c>
    </row>
    <row r="15" s="31" customFormat="1" ht="20.25" customHeight="1">
      <c r="A15" s="19" t="s">
        <v>92</v>
      </c>
      <c r="B15" s="18" t="s">
        <v>93</v>
      </c>
      <c r="C15" s="29">
        <f t="shared" si="2"/>
        <v>0</v>
      </c>
      <c r="D15" s="27">
        <v>-157170</v>
      </c>
      <c r="E15" s="27">
        <v>157170</v>
      </c>
      <c r="F15" s="27">
        <v>157170</v>
      </c>
    </row>
    <row r="16" s="31" customFormat="1" ht="25.5" customHeight="1">
      <c r="A16" s="32"/>
      <c r="B16" s="33" t="s">
        <v>94</v>
      </c>
      <c r="C16" s="34"/>
      <c r="D16" s="34"/>
      <c r="E16" s="34"/>
      <c r="F16" s="35"/>
    </row>
    <row r="17" ht="22.5" customHeight="1">
      <c r="A17" s="36">
        <v>600000</v>
      </c>
      <c r="B17" s="37" t="s">
        <v>95</v>
      </c>
      <c r="C17" s="27">
        <f t="shared" si="2"/>
        <v>0</v>
      </c>
      <c r="D17" s="28">
        <v>-157170</v>
      </c>
      <c r="E17" s="28">
        <v>157170</v>
      </c>
      <c r="F17" s="28">
        <v>157170</v>
      </c>
    </row>
    <row r="18" ht="24.75" customHeight="1">
      <c r="A18" s="9">
        <v>602000</v>
      </c>
      <c r="B18" s="10" t="s">
        <v>96</v>
      </c>
      <c r="C18" s="27">
        <f t="shared" si="2"/>
        <v>0</v>
      </c>
      <c r="D18" s="28">
        <v>-157170</v>
      </c>
      <c r="E18" s="28">
        <v>157170</v>
      </c>
      <c r="F18" s="28">
        <v>157170</v>
      </c>
    </row>
    <row r="19" ht="41.25" customHeight="1">
      <c r="A19" s="13">
        <v>602400</v>
      </c>
      <c r="B19" s="14" t="s">
        <v>91</v>
      </c>
      <c r="C19" s="29">
        <f t="shared" si="2"/>
        <v>0</v>
      </c>
      <c r="D19" s="30">
        <v>-157170</v>
      </c>
      <c r="E19" s="30">
        <v>157170</v>
      </c>
      <c r="F19" s="30">
        <v>157170</v>
      </c>
    </row>
    <row r="20" ht="23.25" customHeight="1">
      <c r="A20" s="19" t="s">
        <v>79</v>
      </c>
      <c r="B20" s="18" t="s">
        <v>93</v>
      </c>
      <c r="C20" s="29">
        <f t="shared" si="2"/>
        <v>0</v>
      </c>
      <c r="D20" s="27">
        <v>-157170</v>
      </c>
      <c r="E20" s="27">
        <v>157170</v>
      </c>
      <c r="F20" s="27">
        <v>157170</v>
      </c>
    </row>
    <row r="23" ht="17.25">
      <c r="B23" s="20" t="s">
        <v>81</v>
      </c>
      <c r="C23" s="21"/>
      <c r="D23" s="21"/>
      <c r="E23" s="20" t="s">
        <v>82</v>
      </c>
    </row>
  </sheetData>
  <mergeCells count="11">
    <mergeCell ref="D2:F2"/>
    <mergeCell ref="A5:F5"/>
    <mergeCell ref="A7:A9"/>
    <mergeCell ref="B7:B9"/>
    <mergeCell ref="C7:C9"/>
    <mergeCell ref="D7:D9"/>
    <mergeCell ref="E7:F7"/>
    <mergeCell ref="E8:E9"/>
    <mergeCell ref="F8:F9"/>
    <mergeCell ref="A11:F11"/>
    <mergeCell ref="B16:E16"/>
  </mergeCells>
  <printOptions headings="0" gridLines="0"/>
  <pageMargins left="0.78740157480314954" right="0.59055118110236238" top="0.78740157480314954" bottom="0.39370078740157477" header="0" footer="0"/>
  <pageSetup blackAndWhite="0" cellComments="none" copies="1" draft="0" errors="displayed" firstPageNumber="-1" fitToHeight="500" fitToWidth="1" horizontalDpi="600" orientation="portrait" pageOrder="downThenOver" paperSize="9" scale="88" useFirstPageNumber="0" usePrinterDefaults="1" verticalDpi="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5" activeCellId="0" sqref="A5:P5"/>
    </sheetView>
  </sheetViews>
  <sheetFormatPr defaultRowHeight="13.5"/>
  <cols>
    <col bestFit="1" customWidth="1" min="1" max="1" width="14"/>
    <col bestFit="1" customWidth="1" min="2" max="3" width="12"/>
    <col bestFit="1" customWidth="1" min="4" max="4" width="40.7109375"/>
    <col bestFit="1" customWidth="1" min="5" max="16" width="13.7109375"/>
  </cols>
  <sheetData>
    <row r="1" ht="19.5" customHeight="1">
      <c r="M1" t="s">
        <v>97</v>
      </c>
    </row>
    <row r="2" ht="38.25" customHeight="1">
      <c r="M2" s="1" t="s">
        <v>84</v>
      </c>
      <c r="N2" s="1"/>
      <c r="O2" s="1"/>
      <c r="P2" s="1"/>
    </row>
    <row r="4">
      <c r="D4" s="3"/>
    </row>
    <row r="5" ht="17.25" customHeight="1">
      <c r="A5" s="38" t="s">
        <v>98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ht="18.75" customHeight="1">
      <c r="A6" s="38" t="s">
        <v>99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ht="24" customHeight="1">
      <c r="A7" s="1" t="s">
        <v>100</v>
      </c>
      <c r="P7" s="5" t="s">
        <v>101</v>
      </c>
    </row>
    <row r="8" ht="19.5" customHeight="1">
      <c r="A8" s="40" t="s">
        <v>102</v>
      </c>
      <c r="B8" s="40" t="s">
        <v>103</v>
      </c>
      <c r="C8" s="40" t="s">
        <v>104</v>
      </c>
      <c r="D8" s="6" t="s">
        <v>105</v>
      </c>
      <c r="E8" s="6" t="s">
        <v>8</v>
      </c>
      <c r="F8" s="6"/>
      <c r="G8" s="6"/>
      <c r="H8" s="6"/>
      <c r="I8" s="6"/>
      <c r="J8" s="6" t="s">
        <v>9</v>
      </c>
      <c r="K8" s="6"/>
      <c r="L8" s="6"/>
      <c r="M8" s="6"/>
      <c r="N8" s="6"/>
      <c r="O8" s="6"/>
      <c r="P8" s="7" t="s">
        <v>106</v>
      </c>
    </row>
    <row r="9">
      <c r="A9" s="6"/>
      <c r="B9" s="6"/>
      <c r="C9" s="6"/>
      <c r="D9" s="6"/>
      <c r="E9" s="7" t="s">
        <v>10</v>
      </c>
      <c r="F9" s="6" t="s">
        <v>107</v>
      </c>
      <c r="G9" s="6" t="s">
        <v>108</v>
      </c>
      <c r="H9" s="6"/>
      <c r="I9" s="6" t="s">
        <v>109</v>
      </c>
      <c r="J9" s="7" t="s">
        <v>10</v>
      </c>
      <c r="K9" s="6" t="s">
        <v>11</v>
      </c>
      <c r="L9" s="6" t="s">
        <v>107</v>
      </c>
      <c r="M9" s="6" t="s">
        <v>108</v>
      </c>
      <c r="N9" s="6"/>
      <c r="O9" s="6" t="s">
        <v>109</v>
      </c>
      <c r="P9" s="7"/>
    </row>
    <row r="10">
      <c r="A10" s="6"/>
      <c r="B10" s="6"/>
      <c r="C10" s="6"/>
      <c r="D10" s="6"/>
      <c r="E10" s="7"/>
      <c r="F10" s="6"/>
      <c r="G10" s="6" t="s">
        <v>110</v>
      </c>
      <c r="H10" s="6" t="s">
        <v>111</v>
      </c>
      <c r="I10" s="6"/>
      <c r="J10" s="7"/>
      <c r="K10" s="6"/>
      <c r="L10" s="6"/>
      <c r="M10" s="6" t="s">
        <v>110</v>
      </c>
      <c r="N10" s="6" t="s">
        <v>111</v>
      </c>
      <c r="O10" s="6"/>
      <c r="P10" s="7"/>
    </row>
    <row r="11" ht="44.25" customHeight="1">
      <c r="A11" s="6"/>
      <c r="B11" s="6"/>
      <c r="C11" s="6"/>
      <c r="D11" s="6"/>
      <c r="E11" s="7"/>
      <c r="F11" s="6"/>
      <c r="G11" s="6"/>
      <c r="H11" s="6"/>
      <c r="I11" s="6"/>
      <c r="J11" s="7"/>
      <c r="K11" s="6"/>
      <c r="L11" s="6"/>
      <c r="M11" s="6"/>
      <c r="N11" s="6"/>
      <c r="O11" s="6"/>
      <c r="P11" s="7"/>
    </row>
    <row r="12">
      <c r="A12" s="6">
        <v>1</v>
      </c>
      <c r="B12" s="6">
        <v>2</v>
      </c>
      <c r="C12" s="6">
        <v>3</v>
      </c>
      <c r="D12" s="6">
        <v>4</v>
      </c>
      <c r="E12" s="7">
        <v>5</v>
      </c>
      <c r="F12" s="6">
        <v>6</v>
      </c>
      <c r="G12" s="6">
        <v>7</v>
      </c>
      <c r="H12" s="6">
        <v>8</v>
      </c>
      <c r="I12" s="6">
        <v>9</v>
      </c>
      <c r="J12" s="7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7">
        <v>16</v>
      </c>
    </row>
    <row r="13" ht="19.5" customHeight="1">
      <c r="A13" s="41" t="s">
        <v>112</v>
      </c>
      <c r="B13" s="42"/>
      <c r="C13" s="43"/>
      <c r="D13" s="44" t="s">
        <v>113</v>
      </c>
      <c r="E13" s="45">
        <v>30818400</v>
      </c>
      <c r="F13" s="45">
        <v>22808400</v>
      </c>
      <c r="G13" s="45">
        <v>13490000</v>
      </c>
      <c r="H13" s="45">
        <v>676000</v>
      </c>
      <c r="I13" s="45">
        <v>8010000</v>
      </c>
      <c r="J13" s="45">
        <v>239700</v>
      </c>
      <c r="K13" s="45">
        <v>0</v>
      </c>
      <c r="L13" s="45">
        <v>239700</v>
      </c>
      <c r="M13" s="45">
        <v>0</v>
      </c>
      <c r="N13" s="45">
        <v>0</v>
      </c>
      <c r="O13" s="45">
        <v>0</v>
      </c>
      <c r="P13" s="45">
        <v>31058100</v>
      </c>
    </row>
    <row r="14" ht="20.25" customHeight="1">
      <c r="A14" s="41" t="s">
        <v>114</v>
      </c>
      <c r="B14" s="42"/>
      <c r="C14" s="43"/>
      <c r="D14" s="44" t="s">
        <v>113</v>
      </c>
      <c r="E14" s="45">
        <v>30818400</v>
      </c>
      <c r="F14" s="45">
        <v>22808400</v>
      </c>
      <c r="G14" s="45">
        <v>13490000</v>
      </c>
      <c r="H14" s="45">
        <v>676000</v>
      </c>
      <c r="I14" s="45">
        <v>8010000</v>
      </c>
      <c r="J14" s="45">
        <v>239700</v>
      </c>
      <c r="K14" s="45">
        <v>0</v>
      </c>
      <c r="L14" s="45">
        <v>239700</v>
      </c>
      <c r="M14" s="45">
        <v>0</v>
      </c>
      <c r="N14" s="45">
        <v>0</v>
      </c>
      <c r="O14" s="45">
        <v>0</v>
      </c>
      <c r="P14" s="45">
        <v>31058100</v>
      </c>
    </row>
    <row r="15" ht="67.5" customHeight="1">
      <c r="A15" s="46" t="s">
        <v>115</v>
      </c>
      <c r="B15" s="46" t="s">
        <v>116</v>
      </c>
      <c r="C15" s="47" t="s">
        <v>117</v>
      </c>
      <c r="D15" s="48" t="s">
        <v>118</v>
      </c>
      <c r="E15" s="49">
        <v>17148000</v>
      </c>
      <c r="F15" s="50">
        <v>17148000</v>
      </c>
      <c r="G15" s="50">
        <v>13000000</v>
      </c>
      <c r="H15" s="50">
        <v>665000</v>
      </c>
      <c r="I15" s="50">
        <v>0</v>
      </c>
      <c r="J15" s="49">
        <v>50000</v>
      </c>
      <c r="K15" s="50">
        <v>0</v>
      </c>
      <c r="L15" s="50">
        <v>50000</v>
      </c>
      <c r="M15" s="50">
        <v>0</v>
      </c>
      <c r="N15" s="50">
        <v>0</v>
      </c>
      <c r="O15" s="50">
        <v>0</v>
      </c>
      <c r="P15" s="49">
        <v>17198000</v>
      </c>
    </row>
    <row r="16" ht="18" customHeight="1">
      <c r="A16" s="46" t="s">
        <v>119</v>
      </c>
      <c r="B16" s="46" t="s">
        <v>120</v>
      </c>
      <c r="C16" s="47" t="s">
        <v>121</v>
      </c>
      <c r="D16" s="48" t="s">
        <v>122</v>
      </c>
      <c r="E16" s="49">
        <v>632900</v>
      </c>
      <c r="F16" s="50">
        <v>632900</v>
      </c>
      <c r="G16" s="50">
        <v>0</v>
      </c>
      <c r="H16" s="50">
        <v>11000</v>
      </c>
      <c r="I16" s="50">
        <v>0</v>
      </c>
      <c r="J16" s="49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49">
        <v>632900</v>
      </c>
    </row>
    <row r="17" ht="28.5" customHeight="1">
      <c r="A17" s="46" t="s">
        <v>123</v>
      </c>
      <c r="B17" s="46" t="s">
        <v>124</v>
      </c>
      <c r="C17" s="47" t="s">
        <v>125</v>
      </c>
      <c r="D17" s="48" t="s">
        <v>126</v>
      </c>
      <c r="E17" s="49">
        <v>1400000</v>
      </c>
      <c r="F17" s="50">
        <v>1400000</v>
      </c>
      <c r="G17" s="50">
        <v>0</v>
      </c>
      <c r="H17" s="50">
        <v>0</v>
      </c>
      <c r="I17" s="50">
        <v>0</v>
      </c>
      <c r="J17" s="49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49">
        <v>1400000</v>
      </c>
    </row>
    <row r="18" ht="39" customHeight="1">
      <c r="A18" s="46" t="s">
        <v>127</v>
      </c>
      <c r="B18" s="46" t="s">
        <v>128</v>
      </c>
      <c r="C18" s="47" t="s">
        <v>129</v>
      </c>
      <c r="D18" s="48" t="s">
        <v>130</v>
      </c>
      <c r="E18" s="49">
        <v>250000</v>
      </c>
      <c r="F18" s="50">
        <v>250000</v>
      </c>
      <c r="G18" s="50">
        <v>0</v>
      </c>
      <c r="H18" s="50">
        <v>0</v>
      </c>
      <c r="I18" s="50">
        <v>0</v>
      </c>
      <c r="J18" s="49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49">
        <v>250000</v>
      </c>
    </row>
    <row r="19" ht="29.25" customHeight="1">
      <c r="A19" s="46" t="s">
        <v>131</v>
      </c>
      <c r="B19" s="46" t="s">
        <v>132</v>
      </c>
      <c r="C19" s="47" t="s">
        <v>133</v>
      </c>
      <c r="D19" s="48" t="s">
        <v>134</v>
      </c>
      <c r="E19" s="49">
        <v>30000</v>
      </c>
      <c r="F19" s="50">
        <v>30000</v>
      </c>
      <c r="G19" s="50">
        <v>0</v>
      </c>
      <c r="H19" s="50">
        <v>0</v>
      </c>
      <c r="I19" s="50">
        <v>0</v>
      </c>
      <c r="J19" s="49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49">
        <v>30000</v>
      </c>
    </row>
    <row r="20" ht="42" customHeight="1">
      <c r="A20" s="46" t="s">
        <v>135</v>
      </c>
      <c r="B20" s="46" t="s">
        <v>136</v>
      </c>
      <c r="C20" s="47" t="s">
        <v>137</v>
      </c>
      <c r="D20" s="48" t="s">
        <v>138</v>
      </c>
      <c r="E20" s="49">
        <v>144000</v>
      </c>
      <c r="F20" s="50">
        <v>144000</v>
      </c>
      <c r="G20" s="50">
        <v>0</v>
      </c>
      <c r="H20" s="50">
        <v>0</v>
      </c>
      <c r="I20" s="50">
        <v>0</v>
      </c>
      <c r="J20" s="49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49">
        <v>144000</v>
      </c>
    </row>
    <row r="21" ht="58.5" customHeight="1">
      <c r="A21" s="46" t="s">
        <v>139</v>
      </c>
      <c r="B21" s="46" t="s">
        <v>140</v>
      </c>
      <c r="C21" s="47" t="s">
        <v>141</v>
      </c>
      <c r="D21" s="48" t="s">
        <v>142</v>
      </c>
      <c r="E21" s="49">
        <v>175000</v>
      </c>
      <c r="F21" s="50">
        <v>175000</v>
      </c>
      <c r="G21" s="50">
        <v>0</v>
      </c>
      <c r="H21" s="50">
        <v>0</v>
      </c>
      <c r="I21" s="50">
        <v>0</v>
      </c>
      <c r="J21" s="49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49">
        <v>175000</v>
      </c>
    </row>
    <row r="22" ht="45" customHeight="1">
      <c r="A22" s="46" t="s">
        <v>143</v>
      </c>
      <c r="B22" s="46" t="s">
        <v>144</v>
      </c>
      <c r="C22" s="47" t="s">
        <v>141</v>
      </c>
      <c r="D22" s="48" t="s">
        <v>145</v>
      </c>
      <c r="E22" s="49">
        <v>192419</v>
      </c>
      <c r="F22" s="50">
        <v>192419</v>
      </c>
      <c r="G22" s="50">
        <v>0</v>
      </c>
      <c r="H22" s="50">
        <v>0</v>
      </c>
      <c r="I22" s="50">
        <v>0</v>
      </c>
      <c r="J22" s="49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49">
        <v>192419</v>
      </c>
    </row>
    <row r="23" ht="30" customHeight="1">
      <c r="A23" s="46" t="s">
        <v>146</v>
      </c>
      <c r="B23" s="46" t="s">
        <v>147</v>
      </c>
      <c r="C23" s="47" t="s">
        <v>148</v>
      </c>
      <c r="D23" s="48" t="s">
        <v>149</v>
      </c>
      <c r="E23" s="49">
        <v>140000</v>
      </c>
      <c r="F23" s="50">
        <v>0</v>
      </c>
      <c r="G23" s="50">
        <v>0</v>
      </c>
      <c r="H23" s="50">
        <v>0</v>
      </c>
      <c r="I23" s="50">
        <v>140000</v>
      </c>
      <c r="J23" s="49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49">
        <v>140000</v>
      </c>
    </row>
    <row r="24" ht="25.5" customHeight="1">
      <c r="A24" s="46" t="s">
        <v>150</v>
      </c>
      <c r="B24" s="46" t="s">
        <v>151</v>
      </c>
      <c r="C24" s="47" t="s">
        <v>148</v>
      </c>
      <c r="D24" s="48" t="s">
        <v>152</v>
      </c>
      <c r="E24" s="49">
        <v>8490081</v>
      </c>
      <c r="F24" s="50">
        <v>620081</v>
      </c>
      <c r="G24" s="50">
        <v>0</v>
      </c>
      <c r="H24" s="50">
        <v>0</v>
      </c>
      <c r="I24" s="50">
        <v>7870000</v>
      </c>
      <c r="J24" s="49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49">
        <v>8490081</v>
      </c>
    </row>
    <row r="25" ht="24.75" customHeight="1">
      <c r="A25" s="46" t="s">
        <v>153</v>
      </c>
      <c r="B25" s="46" t="s">
        <v>154</v>
      </c>
      <c r="C25" s="47" t="s">
        <v>155</v>
      </c>
      <c r="D25" s="48" t="s">
        <v>156</v>
      </c>
      <c r="E25" s="49">
        <v>350000</v>
      </c>
      <c r="F25" s="50">
        <v>350000</v>
      </c>
      <c r="G25" s="50">
        <v>0</v>
      </c>
      <c r="H25" s="50">
        <v>0</v>
      </c>
      <c r="I25" s="50">
        <v>0</v>
      </c>
      <c r="J25" s="49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49">
        <v>350000</v>
      </c>
    </row>
    <row r="26" ht="40.5" customHeight="1">
      <c r="A26" s="46" t="s">
        <v>157</v>
      </c>
      <c r="B26" s="46" t="s">
        <v>158</v>
      </c>
      <c r="C26" s="47" t="s">
        <v>159</v>
      </c>
      <c r="D26" s="48" t="s">
        <v>160</v>
      </c>
      <c r="E26" s="49">
        <v>400000</v>
      </c>
      <c r="F26" s="50">
        <v>400000</v>
      </c>
      <c r="G26" s="50">
        <v>0</v>
      </c>
      <c r="H26" s="50">
        <v>0</v>
      </c>
      <c r="I26" s="50">
        <v>0</v>
      </c>
      <c r="J26" s="49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49">
        <v>400000</v>
      </c>
    </row>
    <row r="27" ht="34.5" customHeight="1">
      <c r="A27" s="46" t="s">
        <v>161</v>
      </c>
      <c r="B27" s="46" t="s">
        <v>162</v>
      </c>
      <c r="C27" s="47" t="s">
        <v>163</v>
      </c>
      <c r="D27" s="48" t="s">
        <v>164</v>
      </c>
      <c r="E27" s="49">
        <v>30000</v>
      </c>
      <c r="F27" s="50">
        <v>30000</v>
      </c>
      <c r="G27" s="50">
        <v>0</v>
      </c>
      <c r="H27" s="50">
        <v>0</v>
      </c>
      <c r="I27" s="50">
        <v>0</v>
      </c>
      <c r="J27" s="49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49">
        <v>30000</v>
      </c>
    </row>
    <row r="28" ht="36.75" customHeight="1">
      <c r="A28" s="46" t="s">
        <v>165</v>
      </c>
      <c r="B28" s="46" t="s">
        <v>166</v>
      </c>
      <c r="C28" s="47" t="s">
        <v>167</v>
      </c>
      <c r="D28" s="48" t="s">
        <v>168</v>
      </c>
      <c r="E28" s="49">
        <v>220000</v>
      </c>
      <c r="F28" s="50">
        <v>220000</v>
      </c>
      <c r="G28" s="50">
        <v>0</v>
      </c>
      <c r="H28" s="50">
        <v>0</v>
      </c>
      <c r="I28" s="50">
        <v>0</v>
      </c>
      <c r="J28" s="49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49">
        <v>220000</v>
      </c>
    </row>
    <row r="29" ht="31.5" customHeight="1">
      <c r="A29" s="46" t="s">
        <v>169</v>
      </c>
      <c r="B29" s="46" t="s">
        <v>170</v>
      </c>
      <c r="C29" s="47" t="s">
        <v>167</v>
      </c>
      <c r="D29" s="48" t="s">
        <v>171</v>
      </c>
      <c r="E29" s="49">
        <v>681000</v>
      </c>
      <c r="F29" s="50">
        <v>681000</v>
      </c>
      <c r="G29" s="50">
        <v>490000</v>
      </c>
      <c r="H29" s="50">
        <v>0</v>
      </c>
      <c r="I29" s="50">
        <v>0</v>
      </c>
      <c r="J29" s="49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49">
        <v>681000</v>
      </c>
    </row>
    <row r="30" ht="29.25" customHeight="1">
      <c r="A30" s="46" t="s">
        <v>172</v>
      </c>
      <c r="B30" s="46" t="s">
        <v>173</v>
      </c>
      <c r="C30" s="47" t="s">
        <v>174</v>
      </c>
      <c r="D30" s="48" t="s">
        <v>175</v>
      </c>
      <c r="E30" s="49">
        <v>30000</v>
      </c>
      <c r="F30" s="50">
        <v>30000</v>
      </c>
      <c r="G30" s="50">
        <v>0</v>
      </c>
      <c r="H30" s="50">
        <v>0</v>
      </c>
      <c r="I30" s="50">
        <v>0</v>
      </c>
      <c r="J30" s="49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49">
        <v>30000</v>
      </c>
    </row>
    <row r="31" ht="25.5" customHeight="1">
      <c r="A31" s="46" t="s">
        <v>176</v>
      </c>
      <c r="B31" s="46" t="s">
        <v>177</v>
      </c>
      <c r="C31" s="47" t="s">
        <v>174</v>
      </c>
      <c r="D31" s="48" t="s">
        <v>178</v>
      </c>
      <c r="E31" s="49">
        <v>505000</v>
      </c>
      <c r="F31" s="50">
        <v>505000</v>
      </c>
      <c r="G31" s="50">
        <v>0</v>
      </c>
      <c r="H31" s="50">
        <v>0</v>
      </c>
      <c r="I31" s="50">
        <v>0</v>
      </c>
      <c r="J31" s="49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49">
        <v>505000</v>
      </c>
    </row>
    <row r="32" ht="23.25" customHeight="1">
      <c r="A32" s="46" t="s">
        <v>179</v>
      </c>
      <c r="B32" s="46" t="s">
        <v>180</v>
      </c>
      <c r="C32" s="47" t="s">
        <v>181</v>
      </c>
      <c r="D32" s="48" t="s">
        <v>182</v>
      </c>
      <c r="E32" s="49">
        <v>0</v>
      </c>
      <c r="F32" s="50">
        <v>0</v>
      </c>
      <c r="G32" s="50">
        <v>0</v>
      </c>
      <c r="H32" s="50">
        <v>0</v>
      </c>
      <c r="I32" s="50">
        <v>0</v>
      </c>
      <c r="J32" s="49">
        <v>107700</v>
      </c>
      <c r="K32" s="50">
        <v>0</v>
      </c>
      <c r="L32" s="50">
        <v>107700</v>
      </c>
      <c r="M32" s="50">
        <v>0</v>
      </c>
      <c r="N32" s="50">
        <v>0</v>
      </c>
      <c r="O32" s="50">
        <v>0</v>
      </c>
      <c r="P32" s="49">
        <v>107700</v>
      </c>
    </row>
    <row r="33" ht="28.5" customHeight="1">
      <c r="A33" s="46" t="s">
        <v>183</v>
      </c>
      <c r="B33" s="46" t="s">
        <v>184</v>
      </c>
      <c r="C33" s="47" t="s">
        <v>185</v>
      </c>
      <c r="D33" s="48" t="s">
        <v>186</v>
      </c>
      <c r="E33" s="49">
        <v>0</v>
      </c>
      <c r="F33" s="50">
        <v>0</v>
      </c>
      <c r="G33" s="50">
        <v>0</v>
      </c>
      <c r="H33" s="50">
        <v>0</v>
      </c>
      <c r="I33" s="50">
        <v>0</v>
      </c>
      <c r="J33" s="49">
        <v>82000</v>
      </c>
      <c r="K33" s="50">
        <v>0</v>
      </c>
      <c r="L33" s="50">
        <v>82000</v>
      </c>
      <c r="M33" s="50">
        <v>0</v>
      </c>
      <c r="N33" s="50">
        <v>0</v>
      </c>
      <c r="O33" s="50">
        <v>0</v>
      </c>
      <c r="P33" s="49">
        <v>82000</v>
      </c>
    </row>
    <row r="34" s="31" customFormat="1" ht="29.25" customHeight="1">
      <c r="A34" s="41" t="s">
        <v>187</v>
      </c>
      <c r="B34" s="42"/>
      <c r="C34" s="43"/>
      <c r="D34" s="44" t="s">
        <v>188</v>
      </c>
      <c r="E34" s="45">
        <v>124229780</v>
      </c>
      <c r="F34" s="45">
        <v>124229780</v>
      </c>
      <c r="G34" s="45">
        <v>84413394</v>
      </c>
      <c r="H34" s="45">
        <v>14573290</v>
      </c>
      <c r="I34" s="45">
        <v>0</v>
      </c>
      <c r="J34" s="45">
        <v>5419370</v>
      </c>
      <c r="K34" s="45">
        <v>135170</v>
      </c>
      <c r="L34" s="45">
        <v>5284200</v>
      </c>
      <c r="M34" s="45">
        <v>0</v>
      </c>
      <c r="N34" s="45">
        <v>0</v>
      </c>
      <c r="O34" s="45">
        <v>135170</v>
      </c>
      <c r="P34" s="45">
        <v>129649150</v>
      </c>
    </row>
    <row r="35" s="31" customFormat="1" ht="27" customHeight="1">
      <c r="A35" s="41" t="s">
        <v>189</v>
      </c>
      <c r="B35" s="42"/>
      <c r="C35" s="43"/>
      <c r="D35" s="44" t="s">
        <v>190</v>
      </c>
      <c r="E35" s="45">
        <v>124229780</v>
      </c>
      <c r="F35" s="45">
        <v>124229780</v>
      </c>
      <c r="G35" s="45">
        <v>84413394</v>
      </c>
      <c r="H35" s="45">
        <v>14573290</v>
      </c>
      <c r="I35" s="45">
        <v>0</v>
      </c>
      <c r="J35" s="45">
        <v>5419370</v>
      </c>
      <c r="K35" s="45">
        <v>135170</v>
      </c>
      <c r="L35" s="45">
        <v>5284200</v>
      </c>
      <c r="M35" s="45">
        <v>0</v>
      </c>
      <c r="N35" s="45">
        <v>0</v>
      </c>
      <c r="O35" s="45">
        <v>135170</v>
      </c>
      <c r="P35" s="45">
        <v>129649150</v>
      </c>
    </row>
    <row r="36" s="31" customFormat="1" ht="39.75" customHeight="1">
      <c r="A36" s="46" t="s">
        <v>191</v>
      </c>
      <c r="B36" s="46" t="s">
        <v>192</v>
      </c>
      <c r="C36" s="47" t="s">
        <v>117</v>
      </c>
      <c r="D36" s="48" t="s">
        <v>193</v>
      </c>
      <c r="E36" s="49">
        <v>1005700</v>
      </c>
      <c r="F36" s="50">
        <v>1005700</v>
      </c>
      <c r="G36" s="50">
        <v>810000</v>
      </c>
      <c r="H36" s="50">
        <v>0</v>
      </c>
      <c r="I36" s="50">
        <v>0</v>
      </c>
      <c r="J36" s="49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49">
        <v>1005700</v>
      </c>
    </row>
    <row r="37" s="31" customFormat="1" ht="22.5" customHeight="1">
      <c r="A37" s="46" t="s">
        <v>194</v>
      </c>
      <c r="B37" s="46" t="s">
        <v>195</v>
      </c>
      <c r="C37" s="47" t="s">
        <v>196</v>
      </c>
      <c r="D37" s="48" t="s">
        <v>197</v>
      </c>
      <c r="E37" s="49">
        <v>15135000</v>
      </c>
      <c r="F37" s="50">
        <v>15135000</v>
      </c>
      <c r="G37" s="50">
        <v>10421300</v>
      </c>
      <c r="H37" s="50">
        <v>848340</v>
      </c>
      <c r="I37" s="50">
        <v>0</v>
      </c>
      <c r="J37" s="49">
        <v>1470000</v>
      </c>
      <c r="K37" s="50">
        <v>0</v>
      </c>
      <c r="L37" s="50">
        <v>1470000</v>
      </c>
      <c r="M37" s="50">
        <v>0</v>
      </c>
      <c r="N37" s="50">
        <v>0</v>
      </c>
      <c r="O37" s="50">
        <v>0</v>
      </c>
      <c r="P37" s="49">
        <v>16605000</v>
      </c>
    </row>
    <row r="38" s="31" customFormat="1" ht="29.25" customHeight="1">
      <c r="A38" s="46" t="s">
        <v>198</v>
      </c>
      <c r="B38" s="46" t="s">
        <v>199</v>
      </c>
      <c r="C38" s="47" t="s">
        <v>200</v>
      </c>
      <c r="D38" s="48" t="s">
        <v>201</v>
      </c>
      <c r="E38" s="49">
        <v>31451190</v>
      </c>
      <c r="F38" s="50">
        <v>31451190</v>
      </c>
      <c r="G38" s="50">
        <v>12355850</v>
      </c>
      <c r="H38" s="50">
        <v>12408665</v>
      </c>
      <c r="I38" s="50">
        <v>0</v>
      </c>
      <c r="J38" s="49">
        <v>3814200</v>
      </c>
      <c r="K38" s="50">
        <v>0</v>
      </c>
      <c r="L38" s="50">
        <v>3814200</v>
      </c>
      <c r="M38" s="50">
        <v>0</v>
      </c>
      <c r="N38" s="50">
        <v>0</v>
      </c>
      <c r="O38" s="50">
        <v>0</v>
      </c>
      <c r="P38" s="49">
        <v>35265390</v>
      </c>
    </row>
    <row r="39" s="31" customFormat="1" ht="37.5" customHeight="1">
      <c r="A39" s="46" t="s">
        <v>202</v>
      </c>
      <c r="B39" s="46" t="s">
        <v>203</v>
      </c>
      <c r="C39" s="47" t="s">
        <v>200</v>
      </c>
      <c r="D39" s="48" t="s">
        <v>201</v>
      </c>
      <c r="E39" s="49">
        <v>63497300</v>
      </c>
      <c r="F39" s="50">
        <v>63497300</v>
      </c>
      <c r="G39" s="50">
        <v>52175200</v>
      </c>
      <c r="H39" s="50">
        <v>0</v>
      </c>
      <c r="I39" s="50">
        <v>0</v>
      </c>
      <c r="J39" s="49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49">
        <v>63497300</v>
      </c>
    </row>
    <row r="40" s="31" customFormat="1" ht="48.75" customHeight="1">
      <c r="A40" s="46" t="s">
        <v>204</v>
      </c>
      <c r="B40" s="46" t="s">
        <v>205</v>
      </c>
      <c r="C40" s="47" t="s">
        <v>206</v>
      </c>
      <c r="D40" s="48" t="s">
        <v>207</v>
      </c>
      <c r="E40" s="49">
        <v>3514200</v>
      </c>
      <c r="F40" s="50">
        <v>3514200</v>
      </c>
      <c r="G40" s="50">
        <v>2100000</v>
      </c>
      <c r="H40" s="50">
        <v>492615</v>
      </c>
      <c r="I40" s="50">
        <v>0</v>
      </c>
      <c r="J40" s="49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49">
        <v>3514200</v>
      </c>
    </row>
    <row r="41" s="31" customFormat="1" ht="34.5" customHeight="1">
      <c r="A41" s="46" t="s">
        <v>208</v>
      </c>
      <c r="B41" s="46" t="s">
        <v>209</v>
      </c>
      <c r="C41" s="47" t="s">
        <v>210</v>
      </c>
      <c r="D41" s="48" t="s">
        <v>211</v>
      </c>
      <c r="E41" s="49">
        <v>922000</v>
      </c>
      <c r="F41" s="50">
        <v>922000</v>
      </c>
      <c r="G41" s="50">
        <v>725000</v>
      </c>
      <c r="H41" s="50">
        <v>0</v>
      </c>
      <c r="I41" s="50">
        <v>0</v>
      </c>
      <c r="J41" s="49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49">
        <v>922000</v>
      </c>
    </row>
    <row r="42" ht="32.25" customHeight="1">
      <c r="A42" s="46" t="s">
        <v>212</v>
      </c>
      <c r="B42" s="46" t="s">
        <v>213</v>
      </c>
      <c r="C42" s="47" t="s">
        <v>210</v>
      </c>
      <c r="D42" s="48" t="s">
        <v>214</v>
      </c>
      <c r="E42" s="49">
        <v>3356510</v>
      </c>
      <c r="F42" s="50">
        <v>3356510</v>
      </c>
      <c r="G42" s="50">
        <v>2381440</v>
      </c>
      <c r="H42" s="50">
        <v>184870</v>
      </c>
      <c r="I42" s="50">
        <v>0</v>
      </c>
      <c r="J42" s="49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49">
        <v>3356510</v>
      </c>
    </row>
    <row r="43" s="31" customFormat="1" ht="25.5" customHeight="1">
      <c r="A43" s="46" t="s">
        <v>215</v>
      </c>
      <c r="B43" s="46" t="s">
        <v>216</v>
      </c>
      <c r="C43" s="47" t="s">
        <v>210</v>
      </c>
      <c r="D43" s="48" t="s">
        <v>217</v>
      </c>
      <c r="E43" s="49">
        <v>62000</v>
      </c>
      <c r="F43" s="50">
        <v>62000</v>
      </c>
      <c r="G43" s="50">
        <v>0</v>
      </c>
      <c r="H43" s="50">
        <v>0</v>
      </c>
      <c r="I43" s="50">
        <v>0</v>
      </c>
      <c r="J43" s="49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49">
        <v>62000</v>
      </c>
    </row>
    <row r="44" s="31" customFormat="1" ht="38.25" customHeight="1">
      <c r="A44" s="46" t="s">
        <v>218</v>
      </c>
      <c r="B44" s="46" t="s">
        <v>219</v>
      </c>
      <c r="C44" s="47" t="s">
        <v>210</v>
      </c>
      <c r="D44" s="48" t="s">
        <v>220</v>
      </c>
      <c r="E44" s="49">
        <v>61000</v>
      </c>
      <c r="F44" s="50">
        <v>61000</v>
      </c>
      <c r="G44" s="50">
        <v>20980</v>
      </c>
      <c r="H44" s="50">
        <v>0</v>
      </c>
      <c r="I44" s="50">
        <v>0</v>
      </c>
      <c r="J44" s="49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49">
        <v>61000</v>
      </c>
    </row>
    <row r="45" s="31" customFormat="1" ht="34.5" customHeight="1">
      <c r="A45" s="46" t="s">
        <v>221</v>
      </c>
      <c r="B45" s="46" t="s">
        <v>222</v>
      </c>
      <c r="C45" s="47" t="s">
        <v>210</v>
      </c>
      <c r="D45" s="48" t="s">
        <v>223</v>
      </c>
      <c r="E45" s="49">
        <v>750520</v>
      </c>
      <c r="F45" s="50">
        <v>750520</v>
      </c>
      <c r="G45" s="50">
        <v>615180</v>
      </c>
      <c r="H45" s="50">
        <v>0</v>
      </c>
      <c r="I45" s="50">
        <v>0</v>
      </c>
      <c r="J45" s="49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49">
        <v>750520</v>
      </c>
    </row>
    <row r="46" s="31" customFormat="1" ht="56.25" customHeight="1">
      <c r="A46" s="46" t="s">
        <v>224</v>
      </c>
      <c r="B46" s="46" t="s">
        <v>225</v>
      </c>
      <c r="C46" s="47" t="s">
        <v>210</v>
      </c>
      <c r="D46" s="48" t="s">
        <v>226</v>
      </c>
      <c r="E46" s="49">
        <v>399360</v>
      </c>
      <c r="F46" s="50">
        <v>399360</v>
      </c>
      <c r="G46" s="50">
        <v>327344</v>
      </c>
      <c r="H46" s="50">
        <v>0</v>
      </c>
      <c r="I46" s="50">
        <v>0</v>
      </c>
      <c r="J46" s="49">
        <v>135170</v>
      </c>
      <c r="K46" s="50">
        <v>135170</v>
      </c>
      <c r="L46" s="50">
        <v>0</v>
      </c>
      <c r="M46" s="50">
        <v>0</v>
      </c>
      <c r="N46" s="50">
        <v>0</v>
      </c>
      <c r="O46" s="50">
        <v>135170</v>
      </c>
      <c r="P46" s="49">
        <v>534530</v>
      </c>
    </row>
    <row r="47" s="31" customFormat="1" ht="71.25" customHeight="1">
      <c r="A47" s="46" t="s">
        <v>227</v>
      </c>
      <c r="B47" s="46" t="s">
        <v>228</v>
      </c>
      <c r="C47" s="47" t="s">
        <v>133</v>
      </c>
      <c r="D47" s="48" t="s">
        <v>229</v>
      </c>
      <c r="E47" s="49">
        <v>238000</v>
      </c>
      <c r="F47" s="50">
        <v>238000</v>
      </c>
      <c r="G47" s="50">
        <v>0</v>
      </c>
      <c r="H47" s="50">
        <v>0</v>
      </c>
      <c r="I47" s="50">
        <v>0</v>
      </c>
      <c r="J47" s="49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49">
        <v>238000</v>
      </c>
    </row>
    <row r="48" s="31" customFormat="1" ht="36" customHeight="1">
      <c r="A48" s="46" t="s">
        <v>230</v>
      </c>
      <c r="B48" s="46" t="s">
        <v>231</v>
      </c>
      <c r="C48" s="47" t="s">
        <v>141</v>
      </c>
      <c r="D48" s="48" t="s">
        <v>232</v>
      </c>
      <c r="E48" s="49">
        <v>162000</v>
      </c>
      <c r="F48" s="50">
        <v>162000</v>
      </c>
      <c r="G48" s="50">
        <v>0</v>
      </c>
      <c r="H48" s="50">
        <v>0</v>
      </c>
      <c r="I48" s="50">
        <v>0</v>
      </c>
      <c r="J48" s="49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49">
        <v>162000</v>
      </c>
    </row>
    <row r="49" s="31" customFormat="1" ht="39" customHeight="1">
      <c r="A49" s="46" t="s">
        <v>233</v>
      </c>
      <c r="B49" s="46" t="s">
        <v>234</v>
      </c>
      <c r="C49" s="47" t="s">
        <v>141</v>
      </c>
      <c r="D49" s="48" t="s">
        <v>235</v>
      </c>
      <c r="E49" s="49">
        <v>3675000</v>
      </c>
      <c r="F49" s="50">
        <v>3675000</v>
      </c>
      <c r="G49" s="50">
        <v>2481100</v>
      </c>
      <c r="H49" s="50">
        <v>638800</v>
      </c>
      <c r="I49" s="50">
        <v>0</v>
      </c>
      <c r="J49" s="49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49">
        <v>3675000</v>
      </c>
    </row>
    <row r="50" ht="28.5" customHeight="1">
      <c r="A50" s="41" t="s">
        <v>236</v>
      </c>
      <c r="B50" s="42"/>
      <c r="C50" s="43"/>
      <c r="D50" s="44" t="s">
        <v>237</v>
      </c>
      <c r="E50" s="45">
        <v>11808900</v>
      </c>
      <c r="F50" s="45">
        <v>11808900</v>
      </c>
      <c r="G50" s="45">
        <v>7409100</v>
      </c>
      <c r="H50" s="45">
        <v>328200</v>
      </c>
      <c r="I50" s="45">
        <v>0</v>
      </c>
      <c r="J50" s="45">
        <v>156000</v>
      </c>
      <c r="K50" s="45">
        <v>0</v>
      </c>
      <c r="L50" s="45">
        <v>156000</v>
      </c>
      <c r="M50" s="45">
        <v>84000</v>
      </c>
      <c r="N50" s="45">
        <v>0</v>
      </c>
      <c r="O50" s="45">
        <v>0</v>
      </c>
      <c r="P50" s="45">
        <v>11964900</v>
      </c>
    </row>
    <row r="51" s="31" customFormat="1" ht="30" customHeight="1">
      <c r="A51" s="41" t="s">
        <v>238</v>
      </c>
      <c r="B51" s="42"/>
      <c r="C51" s="43"/>
      <c r="D51" s="44" t="s">
        <v>237</v>
      </c>
      <c r="E51" s="45">
        <v>11808900</v>
      </c>
      <c r="F51" s="45">
        <v>11808900</v>
      </c>
      <c r="G51" s="45">
        <v>7409100</v>
      </c>
      <c r="H51" s="45">
        <v>328200</v>
      </c>
      <c r="I51" s="45">
        <v>0</v>
      </c>
      <c r="J51" s="45">
        <v>156000</v>
      </c>
      <c r="K51" s="45">
        <v>0</v>
      </c>
      <c r="L51" s="45">
        <v>156000</v>
      </c>
      <c r="M51" s="45">
        <v>84000</v>
      </c>
      <c r="N51" s="45">
        <v>0</v>
      </c>
      <c r="O51" s="45">
        <v>0</v>
      </c>
      <c r="P51" s="45">
        <v>11964900</v>
      </c>
    </row>
    <row r="52" ht="46.5" customHeight="1">
      <c r="A52" s="46" t="s">
        <v>239</v>
      </c>
      <c r="B52" s="46" t="s">
        <v>192</v>
      </c>
      <c r="C52" s="47" t="s">
        <v>117</v>
      </c>
      <c r="D52" s="48" t="s">
        <v>193</v>
      </c>
      <c r="E52" s="49">
        <v>1239000</v>
      </c>
      <c r="F52" s="50">
        <v>1239000</v>
      </c>
      <c r="G52" s="50">
        <v>915600</v>
      </c>
      <c r="H52" s="50">
        <v>45000</v>
      </c>
      <c r="I52" s="50">
        <v>0</v>
      </c>
      <c r="J52" s="49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49">
        <v>1239000</v>
      </c>
    </row>
    <row r="53" s="31" customFormat="1" ht="41.25" customHeight="1">
      <c r="A53" s="46" t="s">
        <v>240</v>
      </c>
      <c r="B53" s="46" t="s">
        <v>241</v>
      </c>
      <c r="C53" s="47" t="s">
        <v>205</v>
      </c>
      <c r="D53" s="48" t="s">
        <v>242</v>
      </c>
      <c r="E53" s="49">
        <v>40000</v>
      </c>
      <c r="F53" s="50">
        <v>40000</v>
      </c>
      <c r="G53" s="50">
        <v>0</v>
      </c>
      <c r="H53" s="50">
        <v>0</v>
      </c>
      <c r="I53" s="50">
        <v>0</v>
      </c>
      <c r="J53" s="49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49">
        <v>40000</v>
      </c>
    </row>
    <row r="54" s="31" customFormat="1" ht="41.25" customHeight="1">
      <c r="A54" s="46" t="s">
        <v>243</v>
      </c>
      <c r="B54" s="46" t="s">
        <v>244</v>
      </c>
      <c r="C54" s="47" t="s">
        <v>205</v>
      </c>
      <c r="D54" s="48" t="s">
        <v>245</v>
      </c>
      <c r="E54" s="49">
        <v>500000</v>
      </c>
      <c r="F54" s="50">
        <v>500000</v>
      </c>
      <c r="G54" s="50">
        <v>0</v>
      </c>
      <c r="H54" s="50">
        <v>0</v>
      </c>
      <c r="I54" s="50">
        <v>0</v>
      </c>
      <c r="J54" s="49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49">
        <v>500000</v>
      </c>
    </row>
    <row r="55" s="31" customFormat="1" ht="39.75" customHeight="1">
      <c r="A55" s="46" t="s">
        <v>246</v>
      </c>
      <c r="B55" s="46" t="s">
        <v>247</v>
      </c>
      <c r="C55" s="47" t="s">
        <v>205</v>
      </c>
      <c r="D55" s="48" t="s">
        <v>248</v>
      </c>
      <c r="E55" s="49">
        <v>300000</v>
      </c>
      <c r="F55" s="50">
        <v>300000</v>
      </c>
      <c r="G55" s="50">
        <v>0</v>
      </c>
      <c r="H55" s="50">
        <v>0</v>
      </c>
      <c r="I55" s="50">
        <v>0</v>
      </c>
      <c r="J55" s="49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49">
        <v>300000</v>
      </c>
    </row>
    <row r="56" s="31" customFormat="1" ht="43.5" customHeight="1">
      <c r="A56" s="46" t="s">
        <v>249</v>
      </c>
      <c r="B56" s="46" t="s">
        <v>250</v>
      </c>
      <c r="C56" s="47" t="s">
        <v>205</v>
      </c>
      <c r="D56" s="48" t="s">
        <v>251</v>
      </c>
      <c r="E56" s="49">
        <v>22900</v>
      </c>
      <c r="F56" s="50">
        <v>22900</v>
      </c>
      <c r="G56" s="50">
        <v>0</v>
      </c>
      <c r="H56" s="50">
        <v>0</v>
      </c>
      <c r="I56" s="50">
        <v>0</v>
      </c>
      <c r="J56" s="49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49">
        <v>22900</v>
      </c>
    </row>
    <row r="57" ht="53.25" customHeight="1">
      <c r="A57" s="46" t="s">
        <v>252</v>
      </c>
      <c r="B57" s="46" t="s">
        <v>253</v>
      </c>
      <c r="C57" s="47" t="s">
        <v>254</v>
      </c>
      <c r="D57" s="48" t="s">
        <v>255</v>
      </c>
      <c r="E57" s="49">
        <v>6709000</v>
      </c>
      <c r="F57" s="50">
        <v>6709000</v>
      </c>
      <c r="G57" s="50">
        <v>5013100</v>
      </c>
      <c r="H57" s="50">
        <v>182700</v>
      </c>
      <c r="I57" s="50">
        <v>0</v>
      </c>
      <c r="J57" s="49">
        <v>156000</v>
      </c>
      <c r="K57" s="50">
        <v>0</v>
      </c>
      <c r="L57" s="50">
        <v>156000</v>
      </c>
      <c r="M57" s="50">
        <v>84000</v>
      </c>
      <c r="N57" s="50">
        <v>0</v>
      </c>
      <c r="O57" s="50">
        <v>0</v>
      </c>
      <c r="P57" s="49">
        <v>6865000</v>
      </c>
    </row>
    <row r="58" ht="29.25" customHeight="1">
      <c r="A58" s="46" t="s">
        <v>256</v>
      </c>
      <c r="B58" s="46" t="s">
        <v>257</v>
      </c>
      <c r="C58" s="47" t="s">
        <v>133</v>
      </c>
      <c r="D58" s="48" t="s">
        <v>258</v>
      </c>
      <c r="E58" s="49">
        <v>1263000</v>
      </c>
      <c r="F58" s="50">
        <v>1263000</v>
      </c>
      <c r="G58" s="50">
        <v>939700</v>
      </c>
      <c r="H58" s="50">
        <v>65900</v>
      </c>
      <c r="I58" s="50">
        <v>0</v>
      </c>
      <c r="J58" s="49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49">
        <v>1263000</v>
      </c>
    </row>
    <row r="59" s="31" customFormat="1" ht="81" customHeight="1">
      <c r="A59" s="46" t="s">
        <v>259</v>
      </c>
      <c r="B59" s="46" t="s">
        <v>260</v>
      </c>
      <c r="C59" s="47" t="s">
        <v>195</v>
      </c>
      <c r="D59" s="48" t="s">
        <v>261</v>
      </c>
      <c r="E59" s="49">
        <v>260000</v>
      </c>
      <c r="F59" s="50">
        <v>260000</v>
      </c>
      <c r="G59" s="50">
        <v>0</v>
      </c>
      <c r="H59" s="50">
        <v>0</v>
      </c>
      <c r="I59" s="50">
        <v>0</v>
      </c>
      <c r="J59" s="49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49">
        <v>260000</v>
      </c>
    </row>
    <row r="60" ht="31.5" customHeight="1">
      <c r="A60" s="46" t="s">
        <v>262</v>
      </c>
      <c r="B60" s="46" t="s">
        <v>263</v>
      </c>
      <c r="C60" s="47" t="s">
        <v>264</v>
      </c>
      <c r="D60" s="48" t="s">
        <v>265</v>
      </c>
      <c r="E60" s="49">
        <v>735000</v>
      </c>
      <c r="F60" s="50">
        <v>735000</v>
      </c>
      <c r="G60" s="50">
        <v>540700</v>
      </c>
      <c r="H60" s="50">
        <v>34600</v>
      </c>
      <c r="I60" s="50">
        <v>0</v>
      </c>
      <c r="J60" s="49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49">
        <v>735000</v>
      </c>
    </row>
    <row r="61" ht="30" customHeight="1">
      <c r="A61" s="46" t="s">
        <v>266</v>
      </c>
      <c r="B61" s="46" t="s">
        <v>267</v>
      </c>
      <c r="C61" s="47" t="s">
        <v>264</v>
      </c>
      <c r="D61" s="48" t="s">
        <v>268</v>
      </c>
      <c r="E61" s="49">
        <v>740000</v>
      </c>
      <c r="F61" s="50">
        <v>740000</v>
      </c>
      <c r="G61" s="50">
        <v>0</v>
      </c>
      <c r="H61" s="50">
        <v>0</v>
      </c>
      <c r="I61" s="50">
        <v>0</v>
      </c>
      <c r="J61" s="49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49">
        <v>740000</v>
      </c>
    </row>
    <row r="62" ht="26.25" customHeight="1">
      <c r="A62" s="41" t="s">
        <v>269</v>
      </c>
      <c r="B62" s="42"/>
      <c r="C62" s="43"/>
      <c r="D62" s="44" t="s">
        <v>270</v>
      </c>
      <c r="E62" s="45">
        <v>14799000</v>
      </c>
      <c r="F62" s="45">
        <v>14799000</v>
      </c>
      <c r="G62" s="45">
        <v>9960428</v>
      </c>
      <c r="H62" s="45">
        <v>1835336</v>
      </c>
      <c r="I62" s="45">
        <v>0</v>
      </c>
      <c r="J62" s="45">
        <v>311950</v>
      </c>
      <c r="K62" s="45">
        <v>22000</v>
      </c>
      <c r="L62" s="45">
        <v>289950</v>
      </c>
      <c r="M62" s="45">
        <v>0</v>
      </c>
      <c r="N62" s="45">
        <v>350</v>
      </c>
      <c r="O62" s="45">
        <v>22000</v>
      </c>
      <c r="P62" s="45">
        <v>15110950</v>
      </c>
    </row>
    <row r="63" s="31" customFormat="1" ht="25.5" customHeight="1">
      <c r="A63" s="41" t="s">
        <v>271</v>
      </c>
      <c r="B63" s="42"/>
      <c r="C63" s="43"/>
      <c r="D63" s="44" t="s">
        <v>270</v>
      </c>
      <c r="E63" s="45">
        <v>14799000</v>
      </c>
      <c r="F63" s="45">
        <v>14799000</v>
      </c>
      <c r="G63" s="45">
        <v>9960428</v>
      </c>
      <c r="H63" s="45">
        <v>1835336</v>
      </c>
      <c r="I63" s="45">
        <v>0</v>
      </c>
      <c r="J63" s="45">
        <v>311950</v>
      </c>
      <c r="K63" s="45">
        <v>22000</v>
      </c>
      <c r="L63" s="45">
        <v>289950</v>
      </c>
      <c r="M63" s="45">
        <v>0</v>
      </c>
      <c r="N63" s="45">
        <v>350</v>
      </c>
      <c r="O63" s="45">
        <v>22000</v>
      </c>
      <c r="P63" s="45">
        <v>15110950</v>
      </c>
    </row>
    <row r="64" s="31" customFormat="1" ht="45" customHeight="1">
      <c r="A64" s="46" t="s">
        <v>272</v>
      </c>
      <c r="B64" s="46" t="s">
        <v>192</v>
      </c>
      <c r="C64" s="47" t="s">
        <v>117</v>
      </c>
      <c r="D64" s="48" t="s">
        <v>193</v>
      </c>
      <c r="E64" s="49">
        <v>584000</v>
      </c>
      <c r="F64" s="50">
        <v>584000</v>
      </c>
      <c r="G64" s="50">
        <v>462300</v>
      </c>
      <c r="H64" s="50">
        <v>8600</v>
      </c>
      <c r="I64" s="50">
        <v>0</v>
      </c>
      <c r="J64" s="49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49">
        <v>584000</v>
      </c>
    </row>
    <row r="65" ht="33" customHeight="1">
      <c r="A65" s="46" t="s">
        <v>273</v>
      </c>
      <c r="B65" s="46" t="s">
        <v>274</v>
      </c>
      <c r="C65" s="47" t="s">
        <v>206</v>
      </c>
      <c r="D65" s="48" t="s">
        <v>275</v>
      </c>
      <c r="E65" s="49">
        <v>5846000</v>
      </c>
      <c r="F65" s="50">
        <v>5846000</v>
      </c>
      <c r="G65" s="50">
        <v>4321928</v>
      </c>
      <c r="H65" s="50">
        <v>456376</v>
      </c>
      <c r="I65" s="50">
        <v>0</v>
      </c>
      <c r="J65" s="49">
        <v>229950</v>
      </c>
      <c r="K65" s="50">
        <v>0</v>
      </c>
      <c r="L65" s="50">
        <v>229950</v>
      </c>
      <c r="M65" s="50">
        <v>0</v>
      </c>
      <c r="N65" s="50">
        <v>350</v>
      </c>
      <c r="O65" s="50">
        <v>0</v>
      </c>
      <c r="P65" s="49">
        <v>6075950</v>
      </c>
    </row>
    <row r="66" s="31" customFormat="1" ht="24" customHeight="1">
      <c r="A66" s="46" t="s">
        <v>276</v>
      </c>
      <c r="B66" s="46" t="s">
        <v>277</v>
      </c>
      <c r="C66" s="47" t="s">
        <v>278</v>
      </c>
      <c r="D66" s="48" t="s">
        <v>279</v>
      </c>
      <c r="E66" s="49">
        <v>1937000</v>
      </c>
      <c r="F66" s="50">
        <v>1937000</v>
      </c>
      <c r="G66" s="50">
        <v>1196000</v>
      </c>
      <c r="H66" s="50">
        <v>386860</v>
      </c>
      <c r="I66" s="50">
        <v>0</v>
      </c>
      <c r="J66" s="49">
        <v>26000</v>
      </c>
      <c r="K66" s="50">
        <v>22000</v>
      </c>
      <c r="L66" s="50">
        <v>4000</v>
      </c>
      <c r="M66" s="50">
        <v>0</v>
      </c>
      <c r="N66" s="50">
        <v>0</v>
      </c>
      <c r="O66" s="50">
        <v>22000</v>
      </c>
      <c r="P66" s="49">
        <v>1963000</v>
      </c>
    </row>
    <row r="67" ht="24" customHeight="1">
      <c r="A67" s="46" t="s">
        <v>280</v>
      </c>
      <c r="B67" s="46" t="s">
        <v>281</v>
      </c>
      <c r="C67" s="47" t="s">
        <v>278</v>
      </c>
      <c r="D67" s="48" t="s">
        <v>282</v>
      </c>
      <c r="E67" s="49">
        <v>147000</v>
      </c>
      <c r="F67" s="50">
        <v>147000</v>
      </c>
      <c r="G67" s="50">
        <v>120200</v>
      </c>
      <c r="H67" s="50">
        <v>1000</v>
      </c>
      <c r="I67" s="50">
        <v>0</v>
      </c>
      <c r="J67" s="49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49">
        <v>147000</v>
      </c>
    </row>
    <row r="68" s="31" customFormat="1" ht="42" customHeight="1">
      <c r="A68" s="46" t="s">
        <v>283</v>
      </c>
      <c r="B68" s="46" t="s">
        <v>284</v>
      </c>
      <c r="C68" s="47" t="s">
        <v>285</v>
      </c>
      <c r="D68" s="48" t="s">
        <v>286</v>
      </c>
      <c r="E68" s="49">
        <v>5511000</v>
      </c>
      <c r="F68" s="50">
        <v>5511000</v>
      </c>
      <c r="G68" s="50">
        <v>3510000</v>
      </c>
      <c r="H68" s="50">
        <v>976000</v>
      </c>
      <c r="I68" s="50">
        <v>0</v>
      </c>
      <c r="J68" s="49">
        <v>56000</v>
      </c>
      <c r="K68" s="50">
        <v>0</v>
      </c>
      <c r="L68" s="50">
        <v>56000</v>
      </c>
      <c r="M68" s="50">
        <v>0</v>
      </c>
      <c r="N68" s="50">
        <v>0</v>
      </c>
      <c r="O68" s="50">
        <v>0</v>
      </c>
      <c r="P68" s="49">
        <v>5567000</v>
      </c>
    </row>
    <row r="69" ht="30" customHeight="1">
      <c r="A69" s="46" t="s">
        <v>287</v>
      </c>
      <c r="B69" s="46" t="s">
        <v>288</v>
      </c>
      <c r="C69" s="47" t="s">
        <v>289</v>
      </c>
      <c r="D69" s="48" t="s">
        <v>290</v>
      </c>
      <c r="E69" s="49">
        <v>474000</v>
      </c>
      <c r="F69" s="50">
        <v>474000</v>
      </c>
      <c r="G69" s="50">
        <v>350000</v>
      </c>
      <c r="H69" s="50">
        <v>6500</v>
      </c>
      <c r="I69" s="50">
        <v>0</v>
      </c>
      <c r="J69" s="49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49">
        <v>474000</v>
      </c>
    </row>
    <row r="70" ht="22.5" customHeight="1">
      <c r="A70" s="46" t="s">
        <v>291</v>
      </c>
      <c r="B70" s="46" t="s">
        <v>292</v>
      </c>
      <c r="C70" s="47" t="s">
        <v>289</v>
      </c>
      <c r="D70" s="48" t="s">
        <v>293</v>
      </c>
      <c r="E70" s="49">
        <v>300000</v>
      </c>
      <c r="F70" s="50">
        <v>300000</v>
      </c>
      <c r="G70" s="50">
        <v>0</v>
      </c>
      <c r="H70" s="50">
        <v>0</v>
      </c>
      <c r="I70" s="50">
        <v>0</v>
      </c>
      <c r="J70" s="49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49">
        <v>300000</v>
      </c>
    </row>
    <row r="71" s="31" customFormat="1" ht="27.75" customHeight="1">
      <c r="A71" s="41" t="s">
        <v>294</v>
      </c>
      <c r="B71" s="42"/>
      <c r="C71" s="43"/>
      <c r="D71" s="44" t="s">
        <v>295</v>
      </c>
      <c r="E71" s="45">
        <v>2584000</v>
      </c>
      <c r="F71" s="45">
        <v>1904000</v>
      </c>
      <c r="G71" s="45">
        <v>1431215</v>
      </c>
      <c r="H71" s="45">
        <v>56610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2584000</v>
      </c>
    </row>
    <row r="72" ht="26.25" customHeight="1">
      <c r="A72" s="41" t="s">
        <v>296</v>
      </c>
      <c r="B72" s="42"/>
      <c r="C72" s="43"/>
      <c r="D72" s="44" t="s">
        <v>295</v>
      </c>
      <c r="E72" s="45">
        <v>2584000</v>
      </c>
      <c r="F72" s="45">
        <v>1904000</v>
      </c>
      <c r="G72" s="45">
        <v>1431215</v>
      </c>
      <c r="H72" s="45">
        <v>56610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2584000</v>
      </c>
    </row>
    <row r="73" ht="43.5" customHeight="1">
      <c r="A73" s="46" t="s">
        <v>297</v>
      </c>
      <c r="B73" s="46" t="s">
        <v>192</v>
      </c>
      <c r="C73" s="47" t="s">
        <v>117</v>
      </c>
      <c r="D73" s="48" t="s">
        <v>193</v>
      </c>
      <c r="E73" s="49">
        <v>1904000</v>
      </c>
      <c r="F73" s="50">
        <v>1904000</v>
      </c>
      <c r="G73" s="50">
        <v>1431215</v>
      </c>
      <c r="H73" s="50">
        <v>56610</v>
      </c>
      <c r="I73" s="50">
        <v>0</v>
      </c>
      <c r="J73" s="49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49">
        <v>1904000</v>
      </c>
    </row>
    <row r="74" ht="24" customHeight="1">
      <c r="A74" s="46" t="s">
        <v>298</v>
      </c>
      <c r="B74" s="46" t="s">
        <v>299</v>
      </c>
      <c r="C74" s="47" t="s">
        <v>121</v>
      </c>
      <c r="D74" s="48" t="s">
        <v>300</v>
      </c>
      <c r="E74" s="49">
        <v>680000</v>
      </c>
      <c r="F74" s="50">
        <v>0</v>
      </c>
      <c r="G74" s="50">
        <v>0</v>
      </c>
      <c r="H74" s="50">
        <v>0</v>
      </c>
      <c r="I74" s="50">
        <v>0</v>
      </c>
      <c r="J74" s="49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49">
        <v>680000</v>
      </c>
    </row>
    <row r="75" ht="26.25" customHeight="1">
      <c r="A75" s="42" t="s">
        <v>79</v>
      </c>
      <c r="B75" s="41" t="s">
        <v>79</v>
      </c>
      <c r="C75" s="43" t="s">
        <v>79</v>
      </c>
      <c r="D75" s="44" t="s">
        <v>301</v>
      </c>
      <c r="E75" s="45">
        <v>184240080</v>
      </c>
      <c r="F75" s="45">
        <v>175550080</v>
      </c>
      <c r="G75" s="45">
        <v>116704137</v>
      </c>
      <c r="H75" s="45">
        <v>17469436</v>
      </c>
      <c r="I75" s="45">
        <v>8010000</v>
      </c>
      <c r="J75" s="45">
        <v>6127020</v>
      </c>
      <c r="K75" s="45">
        <v>157170</v>
      </c>
      <c r="L75" s="45">
        <v>5969850</v>
      </c>
      <c r="M75" s="45">
        <v>84000</v>
      </c>
      <c r="N75" s="45">
        <v>350</v>
      </c>
      <c r="O75" s="45">
        <v>157170</v>
      </c>
      <c r="P75" s="45">
        <v>190367100</v>
      </c>
    </row>
    <row r="7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8" ht="18.75">
      <c r="D78" s="20" t="s">
        <v>81</v>
      </c>
      <c r="E78" s="21"/>
      <c r="F78" s="21"/>
      <c r="G78" s="20" t="s">
        <v>82</v>
      </c>
      <c r="H78" s="21"/>
    </row>
  </sheetData>
  <mergeCells count="23">
    <mergeCell ref="M2:P2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G10:G11"/>
    <mergeCell ref="H10:H11"/>
    <mergeCell ref="M10:M11"/>
    <mergeCell ref="N10:N11"/>
  </mergeCells>
  <printOptions headings="0" gridLines="0"/>
  <pageMargins left="0.59055118110236238" right="0.59055118110236238" top="0.78740157480314954" bottom="0.39370078740157477" header="0" footer="0"/>
  <pageSetup blackAndWhite="0" cellComments="none" copies="1" draft="0" errors="displayed" firstPageNumber="-1" fitToHeight="500" fitToWidth="1" horizontalDpi="600" orientation="landscape" pageOrder="downThenOver" paperSize="9" scale="60" useFirstPageNumber="0" usePrinterDefaults="1" verticalDpi="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0" activeCellId="0" sqref="B20:J20"/>
    </sheetView>
  </sheetViews>
  <sheetFormatPr defaultRowHeight="13.5"/>
  <cols>
    <col bestFit="1" customWidth="1" min="1" max="3" width="12"/>
    <col bestFit="1" customWidth="1" min="4" max="4" width="40.7109375"/>
    <col bestFit="1" customWidth="1" min="5" max="5" width="9.42578125"/>
    <col bestFit="1" customWidth="1" min="6" max="7" width="9.28515625"/>
    <col bestFit="1" customWidth="1" min="8" max="8" width="9.42578125"/>
    <col bestFit="1" customWidth="1" min="9" max="12" width="9.28515625"/>
    <col bestFit="1" customWidth="1" min="13" max="13" width="9.42578125"/>
    <col bestFit="1" customWidth="1" min="14" max="15" width="9.28515625"/>
    <col bestFit="1" customWidth="1" min="16" max="16" width="10.5703125"/>
  </cols>
  <sheetData>
    <row r="1">
      <c r="M1" t="s">
        <v>302</v>
      </c>
    </row>
    <row r="2" ht="28.5" customHeight="1">
      <c r="L2" s="1" t="s">
        <v>84</v>
      </c>
      <c r="M2" s="1"/>
      <c r="N2" s="1"/>
      <c r="O2" s="1"/>
      <c r="P2" s="1"/>
    </row>
    <row r="3">
      <c r="L3" s="1"/>
      <c r="M3" s="1"/>
      <c r="N3" s="1"/>
      <c r="O3" s="1"/>
      <c r="P3" s="1"/>
    </row>
    <row r="5">
      <c r="A5" s="51" t="s">
        <v>303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>
      <c r="A6" s="51" t="s">
        <v>304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ht="24" customHeight="1">
      <c r="A7" s="1" t="s">
        <v>100</v>
      </c>
      <c r="P7" s="5" t="s">
        <v>101</v>
      </c>
    </row>
    <row r="8">
      <c r="A8" s="40" t="s">
        <v>102</v>
      </c>
      <c r="B8" s="40" t="s">
        <v>103</v>
      </c>
      <c r="C8" s="40" t="s">
        <v>104</v>
      </c>
      <c r="D8" s="6" t="s">
        <v>105</v>
      </c>
      <c r="E8" s="6" t="s">
        <v>305</v>
      </c>
      <c r="F8" s="6"/>
      <c r="G8" s="6"/>
      <c r="H8" s="6"/>
      <c r="I8" s="6" t="s">
        <v>306</v>
      </c>
      <c r="J8" s="6"/>
      <c r="K8" s="6"/>
      <c r="L8" s="6"/>
      <c r="M8" s="7" t="s">
        <v>307</v>
      </c>
      <c r="N8" s="7"/>
      <c r="O8" s="7"/>
      <c r="P8" s="7"/>
    </row>
    <row r="9">
      <c r="A9" s="6"/>
      <c r="B9" s="6"/>
      <c r="C9" s="6"/>
      <c r="D9" s="6"/>
      <c r="E9" s="6" t="s">
        <v>308</v>
      </c>
      <c r="F9" s="6" t="s">
        <v>309</v>
      </c>
      <c r="G9" s="6"/>
      <c r="H9" s="7" t="s">
        <v>310</v>
      </c>
      <c r="I9" s="6" t="s">
        <v>308</v>
      </c>
      <c r="J9" s="6" t="s">
        <v>309</v>
      </c>
      <c r="K9" s="6"/>
      <c r="L9" s="7" t="s">
        <v>310</v>
      </c>
      <c r="M9" s="7" t="s">
        <v>308</v>
      </c>
      <c r="N9" s="7" t="s">
        <v>309</v>
      </c>
      <c r="O9" s="7"/>
      <c r="P9" s="7" t="s">
        <v>310</v>
      </c>
    </row>
    <row r="10">
      <c r="A10" s="6"/>
      <c r="B10" s="6"/>
      <c r="C10" s="6"/>
      <c r="D10" s="6"/>
      <c r="E10" s="6"/>
      <c r="F10" s="6" t="s">
        <v>10</v>
      </c>
      <c r="G10" s="6" t="s">
        <v>11</v>
      </c>
      <c r="H10" s="7"/>
      <c r="I10" s="6"/>
      <c r="J10" s="6" t="s">
        <v>10</v>
      </c>
      <c r="K10" s="6" t="s">
        <v>11</v>
      </c>
      <c r="L10" s="7"/>
      <c r="M10" s="7"/>
      <c r="N10" s="7" t="s">
        <v>10</v>
      </c>
      <c r="O10" s="7" t="s">
        <v>11</v>
      </c>
      <c r="P10" s="7"/>
    </row>
    <row r="11" ht="44.25" customHeight="1">
      <c r="A11" s="6"/>
      <c r="B11" s="6"/>
      <c r="C11" s="6"/>
      <c r="D11" s="6"/>
      <c r="E11" s="6"/>
      <c r="F11" s="6"/>
      <c r="G11" s="6"/>
      <c r="H11" s="7"/>
      <c r="I11" s="6"/>
      <c r="J11" s="6"/>
      <c r="K11" s="6"/>
      <c r="L11" s="7"/>
      <c r="M11" s="7"/>
      <c r="N11" s="7"/>
      <c r="O11" s="7"/>
      <c r="P11" s="7"/>
    </row>
    <row r="1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7">
        <v>8</v>
      </c>
      <c r="I12" s="6">
        <v>9</v>
      </c>
      <c r="J12" s="6">
        <v>10</v>
      </c>
      <c r="K12" s="6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 ht="27" customHeight="1">
      <c r="A13" s="41" t="s">
        <v>112</v>
      </c>
      <c r="B13" s="42"/>
      <c r="C13" s="42"/>
      <c r="D13" s="52" t="s">
        <v>311</v>
      </c>
      <c r="E13" s="53">
        <v>200000</v>
      </c>
      <c r="F13" s="53">
        <v>82000</v>
      </c>
      <c r="G13" s="53">
        <v>0</v>
      </c>
      <c r="H13" s="53">
        <f t="shared" ref="H13:H17" si="3">E13+F13</f>
        <v>282000</v>
      </c>
      <c r="I13" s="53">
        <v>0</v>
      </c>
      <c r="J13" s="53">
        <v>-82000</v>
      </c>
      <c r="K13" s="53">
        <v>0</v>
      </c>
      <c r="L13" s="53">
        <f t="shared" ref="L13:L17" si="4">I13+J13</f>
        <v>-82000</v>
      </c>
      <c r="M13" s="53">
        <f t="shared" ref="M13:O17" si="5">E13+I13</f>
        <v>200000</v>
      </c>
      <c r="N13" s="53">
        <f t="shared" si="5"/>
        <v>0</v>
      </c>
      <c r="O13" s="53">
        <f t="shared" si="5"/>
        <v>0</v>
      </c>
      <c r="P13" s="53">
        <f t="shared" ref="P13:P17" si="6">M13+N13</f>
        <v>200000</v>
      </c>
    </row>
    <row r="14" ht="25.5" customHeight="1">
      <c r="A14" s="41" t="s">
        <v>114</v>
      </c>
      <c r="B14" s="42"/>
      <c r="C14" s="42"/>
      <c r="D14" s="52" t="s">
        <v>311</v>
      </c>
      <c r="E14" s="53">
        <v>200000</v>
      </c>
      <c r="F14" s="53">
        <v>82000</v>
      </c>
      <c r="G14" s="53">
        <v>0</v>
      </c>
      <c r="H14" s="53">
        <f t="shared" si="3"/>
        <v>282000</v>
      </c>
      <c r="I14" s="53">
        <v>0</v>
      </c>
      <c r="J14" s="53">
        <v>-82000</v>
      </c>
      <c r="K14" s="53">
        <v>0</v>
      </c>
      <c r="L14" s="53">
        <f t="shared" si="4"/>
        <v>-82000</v>
      </c>
      <c r="M14" s="53">
        <f t="shared" si="5"/>
        <v>200000</v>
      </c>
      <c r="N14" s="53">
        <f t="shared" si="5"/>
        <v>0</v>
      </c>
      <c r="O14" s="53">
        <f t="shared" si="5"/>
        <v>0</v>
      </c>
      <c r="P14" s="53">
        <f t="shared" si="6"/>
        <v>200000</v>
      </c>
    </row>
    <row r="15" ht="45" customHeight="1">
      <c r="A15" s="54" t="s">
        <v>312</v>
      </c>
      <c r="B15" s="54" t="s">
        <v>313</v>
      </c>
      <c r="C15" s="54" t="s">
        <v>314</v>
      </c>
      <c r="D15" s="55" t="s">
        <v>315</v>
      </c>
      <c r="E15" s="56">
        <v>200000</v>
      </c>
      <c r="F15" s="56">
        <v>82000</v>
      </c>
      <c r="G15" s="56">
        <v>0</v>
      </c>
      <c r="H15" s="53">
        <f t="shared" si="3"/>
        <v>282000</v>
      </c>
      <c r="I15" s="56">
        <v>0</v>
      </c>
      <c r="J15" s="56">
        <v>0</v>
      </c>
      <c r="K15" s="56">
        <v>0</v>
      </c>
      <c r="L15" s="53">
        <f t="shared" si="4"/>
        <v>0</v>
      </c>
      <c r="M15" s="53">
        <f t="shared" si="5"/>
        <v>200000</v>
      </c>
      <c r="N15" s="53">
        <f t="shared" si="5"/>
        <v>82000</v>
      </c>
      <c r="O15" s="53">
        <f t="shared" si="5"/>
        <v>0</v>
      </c>
      <c r="P15" s="53">
        <f t="shared" si="6"/>
        <v>282000</v>
      </c>
    </row>
    <row r="16" ht="49.5" customHeight="1">
      <c r="A16" s="54" t="s">
        <v>316</v>
      </c>
      <c r="B16" s="54" t="s">
        <v>317</v>
      </c>
      <c r="C16" s="54" t="s">
        <v>314</v>
      </c>
      <c r="D16" s="55" t="s">
        <v>318</v>
      </c>
      <c r="E16" s="56">
        <v>0</v>
      </c>
      <c r="F16" s="56">
        <v>0</v>
      </c>
      <c r="G16" s="56">
        <v>0</v>
      </c>
      <c r="H16" s="53">
        <f t="shared" si="3"/>
        <v>0</v>
      </c>
      <c r="I16" s="56">
        <v>0</v>
      </c>
      <c r="J16" s="56">
        <v>-82000</v>
      </c>
      <c r="K16" s="56">
        <v>0</v>
      </c>
      <c r="L16" s="53">
        <f t="shared" si="4"/>
        <v>-82000</v>
      </c>
      <c r="M16" s="53">
        <f t="shared" si="5"/>
        <v>0</v>
      </c>
      <c r="N16" s="53">
        <f t="shared" si="5"/>
        <v>-82000</v>
      </c>
      <c r="O16" s="53">
        <f t="shared" si="5"/>
        <v>0</v>
      </c>
      <c r="P16" s="53">
        <f t="shared" si="6"/>
        <v>-82000</v>
      </c>
    </row>
    <row r="17" ht="24.75" customHeight="1">
      <c r="A17" s="42" t="s">
        <v>92</v>
      </c>
      <c r="B17" s="41" t="s">
        <v>92</v>
      </c>
      <c r="C17" s="42" t="s">
        <v>92</v>
      </c>
      <c r="D17" s="52" t="s">
        <v>7</v>
      </c>
      <c r="E17" s="53">
        <v>200000</v>
      </c>
      <c r="F17" s="53">
        <v>82000</v>
      </c>
      <c r="G17" s="53">
        <v>0</v>
      </c>
      <c r="H17" s="53">
        <f t="shared" si="3"/>
        <v>282000</v>
      </c>
      <c r="I17" s="53">
        <v>0</v>
      </c>
      <c r="J17" s="53">
        <v>-82000</v>
      </c>
      <c r="K17" s="53">
        <v>0</v>
      </c>
      <c r="L17" s="53">
        <f t="shared" si="4"/>
        <v>-82000</v>
      </c>
      <c r="M17" s="53">
        <f t="shared" si="5"/>
        <v>200000</v>
      </c>
      <c r="N17" s="53">
        <f t="shared" si="5"/>
        <v>0</v>
      </c>
      <c r="O17" s="53">
        <f t="shared" si="5"/>
        <v>0</v>
      </c>
      <c r="P17" s="53">
        <f t="shared" si="6"/>
        <v>200000</v>
      </c>
    </row>
    <row r="20" ht="17.25">
      <c r="B20" s="20" t="s">
        <v>81</v>
      </c>
      <c r="C20" s="21"/>
      <c r="D20" s="21"/>
      <c r="E20" s="21"/>
      <c r="F20" s="21"/>
      <c r="G20" s="21"/>
      <c r="H20" s="21"/>
      <c r="I20" s="20" t="s">
        <v>82</v>
      </c>
      <c r="J20" s="21"/>
    </row>
  </sheetData>
  <mergeCells count="25">
    <mergeCell ref="L2:P3"/>
    <mergeCell ref="A5:P5"/>
    <mergeCell ref="A6:P6"/>
    <mergeCell ref="A8:A11"/>
    <mergeCell ref="B8:B11"/>
    <mergeCell ref="C8:C11"/>
    <mergeCell ref="D8:D11"/>
    <mergeCell ref="E8:H8"/>
    <mergeCell ref="I8:L8"/>
    <mergeCell ref="M8:P8"/>
    <mergeCell ref="E9:E11"/>
    <mergeCell ref="F9:G9"/>
    <mergeCell ref="H9:H11"/>
    <mergeCell ref="I9:I11"/>
    <mergeCell ref="J9:K9"/>
    <mergeCell ref="L9:L11"/>
    <mergeCell ref="M9:M11"/>
    <mergeCell ref="N9:O9"/>
    <mergeCell ref="P9:P11"/>
    <mergeCell ref="F10:F11"/>
    <mergeCell ref="G10:G11"/>
    <mergeCell ref="J10:J11"/>
    <mergeCell ref="K10:K11"/>
    <mergeCell ref="N10:N11"/>
    <mergeCell ref="O10:O11"/>
  </mergeCells>
  <printOptions headings="0" gridLines="0"/>
  <pageMargins left="0.78740157480314954" right="0.59055118110236238" top="0.78740157480314954" bottom="0.39370078740157477" header="0" footer="0"/>
  <pageSetup blackAndWhite="0" cellComments="none" copies="1" draft="0" errors="displayed" firstPageNumber="-1" fitToHeight="500" fitToWidth="1" horizontalDpi="600" orientation="landscape" pageOrder="downThenOver" paperSize="9" scale="77" useFirstPageNumber="0" usePrinterDefaults="1" verticalDpi="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66" activeCellId="0" sqref="C66"/>
    </sheetView>
  </sheetViews>
  <sheetFormatPr defaultRowHeight="13.5"/>
  <cols>
    <col bestFit="1" customWidth="1" min="1" max="1" style="57" width="12.85546875"/>
    <col bestFit="1" customWidth="1" min="2" max="2" style="57" width="10.42578125"/>
    <col bestFit="1" customWidth="1" min="3" max="3" style="57" width="52.140625"/>
    <col bestFit="1" customWidth="1" min="4" max="4" style="57" width="28.5703125"/>
    <col bestFit="1" min="5" max="16384" style="57" width="9.140625"/>
  </cols>
  <sheetData>
    <row r="1">
      <c r="C1" s="58"/>
      <c r="D1" s="59" t="s">
        <v>319</v>
      </c>
    </row>
    <row r="2" ht="63" customHeight="1">
      <c r="C2" s="60"/>
      <c r="D2" s="61" t="s">
        <v>84</v>
      </c>
    </row>
    <row r="3" ht="44.25" customHeight="1">
      <c r="A3" s="62" t="s">
        <v>320</v>
      </c>
      <c r="B3" s="62"/>
      <c r="C3" s="62"/>
      <c r="D3" s="62"/>
    </row>
    <row r="4" s="63" customFormat="1" ht="14.25" customHeight="1">
      <c r="C4" s="64">
        <v>25508000000</v>
      </c>
    </row>
    <row r="5">
      <c r="C5" s="64" t="s">
        <v>321</v>
      </c>
    </row>
    <row r="6" ht="15">
      <c r="C6" s="65"/>
    </row>
    <row r="7" ht="18" customHeight="1">
      <c r="A7" s="66" t="s">
        <v>322</v>
      </c>
      <c r="B7" s="66"/>
      <c r="C7" s="67"/>
      <c r="D7" s="67"/>
    </row>
    <row r="8" ht="9.75" customHeight="1">
      <c r="C8" s="68"/>
    </row>
    <row r="9" ht="15" customHeight="1">
      <c r="C9" s="68"/>
      <c r="D9" s="58" t="s">
        <v>4</v>
      </c>
    </row>
    <row r="10" ht="36.75" customHeight="1">
      <c r="A10" s="69" t="s">
        <v>323</v>
      </c>
      <c r="B10" s="70" t="s">
        <v>324</v>
      </c>
      <c r="C10" s="71"/>
      <c r="D10" s="72" t="s">
        <v>7</v>
      </c>
    </row>
    <row r="11" ht="15">
      <c r="A11" s="72">
        <v>1</v>
      </c>
      <c r="B11" s="73">
        <v>2</v>
      </c>
      <c r="C11" s="74"/>
      <c r="D11" s="72">
        <v>3</v>
      </c>
    </row>
    <row r="12" ht="19.5" customHeight="1">
      <c r="A12" s="75" t="s">
        <v>325</v>
      </c>
      <c r="B12" s="75"/>
      <c r="C12" s="75"/>
      <c r="D12" s="75"/>
    </row>
    <row r="13" ht="21" customHeight="1">
      <c r="A13" s="76">
        <v>41020100</v>
      </c>
      <c r="B13" s="77" t="s">
        <v>326</v>
      </c>
      <c r="C13" s="78"/>
      <c r="D13" s="76">
        <f>D14</f>
        <v>13713900</v>
      </c>
    </row>
    <row r="14" s="57" customFormat="1" ht="21" customHeight="1">
      <c r="A14" s="79"/>
      <c r="B14" s="80" t="s">
        <v>327</v>
      </c>
      <c r="C14" s="81"/>
      <c r="D14" s="82">
        <v>13713900</v>
      </c>
    </row>
    <row r="15" s="57" customFormat="1" ht="98.25" customHeight="1">
      <c r="A15" s="76">
        <v>41040500</v>
      </c>
      <c r="B15" s="77" t="s">
        <v>73</v>
      </c>
      <c r="C15" s="78"/>
      <c r="D15" s="76">
        <f>D16</f>
        <v>2820000</v>
      </c>
    </row>
    <row r="16" s="57" customFormat="1" ht="21" customHeight="1">
      <c r="A16" s="83">
        <v>25100000000</v>
      </c>
      <c r="B16" s="84" t="s">
        <v>328</v>
      </c>
      <c r="C16" s="85"/>
      <c r="D16" s="79">
        <v>2820000</v>
      </c>
    </row>
    <row r="17" s="57" customFormat="1" ht="35.25" customHeight="1">
      <c r="A17" s="86">
        <v>41033900</v>
      </c>
      <c r="B17" s="87" t="s">
        <v>71</v>
      </c>
      <c r="C17" s="88"/>
      <c r="D17" s="76">
        <f>D18</f>
        <v>63497300</v>
      </c>
    </row>
    <row r="18" s="57" customFormat="1" ht="21.75" customHeight="1">
      <c r="A18" s="89"/>
      <c r="B18" s="80" t="s">
        <v>327</v>
      </c>
      <c r="C18" s="81"/>
      <c r="D18" s="82">
        <v>63497300</v>
      </c>
    </row>
    <row r="19" ht="47.25" customHeight="1">
      <c r="A19" s="76">
        <v>41051000</v>
      </c>
      <c r="B19" s="90" t="s">
        <v>75</v>
      </c>
      <c r="C19" s="91"/>
      <c r="D19" s="92">
        <f>D20</f>
        <v>750520</v>
      </c>
    </row>
    <row r="20" ht="18" customHeight="1">
      <c r="A20" s="83">
        <v>25100000000</v>
      </c>
      <c r="B20" s="84" t="s">
        <v>328</v>
      </c>
      <c r="C20" s="85"/>
      <c r="D20" s="93">
        <v>750520</v>
      </c>
    </row>
    <row r="21" ht="52.5" customHeight="1">
      <c r="A21" s="76">
        <v>41051200</v>
      </c>
      <c r="B21" s="77" t="s">
        <v>76</v>
      </c>
      <c r="C21" s="78"/>
      <c r="D21" s="92">
        <f>D22</f>
        <v>534530</v>
      </c>
    </row>
    <row r="22" ht="22.5" customHeight="1">
      <c r="A22" s="83">
        <v>25100000000</v>
      </c>
      <c r="B22" s="84" t="s">
        <v>328</v>
      </c>
      <c r="C22" s="85"/>
      <c r="D22" s="93">
        <v>534530</v>
      </c>
    </row>
    <row r="23" ht="49.5" customHeight="1">
      <c r="A23" s="94">
        <v>41053900</v>
      </c>
      <c r="B23" s="95" t="s">
        <v>329</v>
      </c>
      <c r="C23" s="96"/>
      <c r="D23" s="92">
        <f>D24</f>
        <v>22900</v>
      </c>
    </row>
    <row r="24" ht="22.5" customHeight="1">
      <c r="A24" s="83">
        <v>25100000000</v>
      </c>
      <c r="B24" s="84" t="s">
        <v>328</v>
      </c>
      <c r="C24" s="85"/>
      <c r="D24" s="93">
        <v>22900</v>
      </c>
    </row>
    <row r="25" ht="63.75" hidden="1" customHeight="1">
      <c r="A25" s="94"/>
      <c r="B25" s="95"/>
      <c r="C25" s="96"/>
      <c r="D25" s="92"/>
    </row>
    <row r="26" ht="24.75" hidden="1" customHeight="1">
      <c r="A26" s="83"/>
      <c r="B26" s="84"/>
      <c r="C26" s="85"/>
      <c r="D26" s="93"/>
    </row>
    <row r="27" ht="18.75" hidden="1">
      <c r="A27" s="75"/>
      <c r="B27" s="75"/>
      <c r="C27" s="97"/>
      <c r="D27" s="98"/>
    </row>
    <row r="28" ht="18.75" hidden="1">
      <c r="A28" s="75"/>
      <c r="B28" s="75"/>
      <c r="C28" s="99"/>
      <c r="D28" s="98"/>
    </row>
    <row r="29" ht="18.75" hidden="1">
      <c r="A29" s="75"/>
      <c r="B29" s="75"/>
      <c r="C29" s="99"/>
      <c r="D29" s="98"/>
    </row>
    <row r="30" ht="18.75" hidden="1">
      <c r="A30" s="75"/>
      <c r="B30" s="75"/>
      <c r="C30" s="99"/>
      <c r="D30" s="98"/>
    </row>
    <row r="31" ht="19.5" hidden="1" customHeight="1">
      <c r="A31" s="75"/>
      <c r="B31" s="75"/>
      <c r="C31" s="100"/>
      <c r="D31" s="98"/>
    </row>
    <row r="32" ht="19.5" hidden="1" customHeight="1">
      <c r="A32" s="75"/>
      <c r="B32" s="75"/>
      <c r="C32" s="100"/>
      <c r="D32" s="98"/>
    </row>
    <row r="33" ht="19.5" customHeight="1">
      <c r="A33" s="75" t="s">
        <v>330</v>
      </c>
      <c r="B33" s="75"/>
      <c r="C33" s="75"/>
      <c r="D33" s="75"/>
    </row>
    <row r="34" ht="36" customHeight="1">
      <c r="A34" s="76">
        <v>41053600</v>
      </c>
      <c r="B34" s="90" t="s">
        <v>77</v>
      </c>
      <c r="C34" s="91"/>
      <c r="D34" s="92">
        <f>D36</f>
        <v>107700</v>
      </c>
    </row>
    <row r="35" ht="19.5" hidden="1" customHeight="1">
      <c r="A35" s="75"/>
      <c r="B35" s="101" t="s">
        <v>331</v>
      </c>
      <c r="C35" s="102"/>
      <c r="D35" s="98">
        <v>0</v>
      </c>
    </row>
    <row r="36" ht="17.25" customHeight="1">
      <c r="A36" s="83">
        <v>25100000000</v>
      </c>
      <c r="B36" s="84" t="s">
        <v>328</v>
      </c>
      <c r="C36" s="85"/>
      <c r="D36" s="98">
        <v>107700</v>
      </c>
    </row>
    <row r="37" ht="23.25" customHeight="1">
      <c r="A37" s="103" t="s">
        <v>79</v>
      </c>
      <c r="B37" s="104" t="s">
        <v>332</v>
      </c>
      <c r="C37" s="105"/>
      <c r="D37" s="106">
        <f>D38+D39</f>
        <v>81446850</v>
      </c>
    </row>
    <row r="38" ht="15">
      <c r="A38" s="107" t="s">
        <v>79</v>
      </c>
      <c r="B38" s="101" t="s">
        <v>308</v>
      </c>
      <c r="C38" s="102"/>
      <c r="D38" s="108">
        <f>D13+D15+D17+D19+D21+D23</f>
        <v>81339150</v>
      </c>
    </row>
    <row r="39" ht="17.25">
      <c r="A39" s="107" t="s">
        <v>79</v>
      </c>
      <c r="B39" s="101" t="s">
        <v>309</v>
      </c>
      <c r="C39" s="102"/>
      <c r="D39" s="98">
        <f>D34</f>
        <v>107700</v>
      </c>
    </row>
    <row r="40" hidden="1"/>
    <row r="41" hidden="1"/>
    <row r="42" hidden="1"/>
    <row r="43" ht="17.25">
      <c r="A43" s="66" t="s">
        <v>333</v>
      </c>
      <c r="B43" s="66"/>
      <c r="C43" s="67"/>
      <c r="D43" s="67"/>
    </row>
    <row r="44" ht="15">
      <c r="C44" s="68"/>
    </row>
    <row r="45" ht="15">
      <c r="C45" s="68"/>
      <c r="D45" s="58" t="s">
        <v>4</v>
      </c>
    </row>
    <row r="46" ht="93" customHeight="1">
      <c r="A46" s="69" t="s">
        <v>334</v>
      </c>
      <c r="B46" s="69" t="s">
        <v>103</v>
      </c>
      <c r="C46" s="107" t="s">
        <v>335</v>
      </c>
      <c r="D46" s="72" t="s">
        <v>7</v>
      </c>
    </row>
    <row r="47" ht="15">
      <c r="A47" s="72">
        <v>1</v>
      </c>
      <c r="B47" s="72"/>
      <c r="C47" s="72">
        <v>2</v>
      </c>
      <c r="D47" s="72">
        <v>3</v>
      </c>
    </row>
    <row r="48" ht="18.75">
      <c r="A48" s="75" t="s">
        <v>325</v>
      </c>
      <c r="B48" s="75"/>
      <c r="C48" s="75"/>
      <c r="D48" s="75"/>
    </row>
    <row r="49" ht="17.25">
      <c r="A49" s="75"/>
      <c r="B49" s="75"/>
      <c r="C49" s="109" t="s">
        <v>336</v>
      </c>
      <c r="D49" s="98">
        <v>0</v>
      </c>
    </row>
    <row r="50" ht="18.75" hidden="1">
      <c r="A50" s="75"/>
      <c r="B50" s="75"/>
      <c r="C50" s="100" t="s">
        <v>337</v>
      </c>
      <c r="D50" s="98"/>
    </row>
    <row r="51" ht="18.75" hidden="1">
      <c r="A51" s="75"/>
      <c r="B51" s="75"/>
      <c r="C51" s="100" t="s">
        <v>338</v>
      </c>
      <c r="D51" s="98"/>
    </row>
    <row r="52" ht="18.75">
      <c r="A52" s="75" t="s">
        <v>330</v>
      </c>
      <c r="B52" s="75"/>
      <c r="C52" s="75"/>
      <c r="D52" s="75"/>
    </row>
    <row r="53" ht="17.25">
      <c r="A53" s="75"/>
      <c r="B53" s="75"/>
      <c r="C53" s="109" t="s">
        <v>336</v>
      </c>
      <c r="D53" s="98">
        <v>0</v>
      </c>
    </row>
    <row r="54" ht="18.75" hidden="1">
      <c r="A54" s="75"/>
      <c r="B54" s="75"/>
      <c r="C54" s="100" t="s">
        <v>337</v>
      </c>
      <c r="D54" s="98"/>
    </row>
    <row r="55" ht="18.75" hidden="1">
      <c r="A55" s="75"/>
      <c r="B55" s="75"/>
      <c r="C55" s="100" t="s">
        <v>338</v>
      </c>
      <c r="D55" s="98"/>
    </row>
    <row r="56" ht="17.25">
      <c r="A56" s="75" t="s">
        <v>79</v>
      </c>
      <c r="B56" s="75"/>
      <c r="C56" s="100" t="s">
        <v>332</v>
      </c>
      <c r="D56" s="98"/>
    </row>
    <row r="57" ht="17.25">
      <c r="A57" s="75" t="s">
        <v>79</v>
      </c>
      <c r="B57" s="75"/>
      <c r="C57" s="100" t="s">
        <v>308</v>
      </c>
      <c r="D57" s="98">
        <f>D49</f>
        <v>0</v>
      </c>
    </row>
    <row r="58" ht="17.25">
      <c r="A58" s="75" t="s">
        <v>79</v>
      </c>
      <c r="B58" s="75"/>
      <c r="C58" s="100" t="s">
        <v>309</v>
      </c>
      <c r="D58" s="98">
        <f>D53</f>
        <v>0</v>
      </c>
    </row>
    <row r="60" ht="17.25">
      <c r="B60" s="110" t="s">
        <v>339</v>
      </c>
      <c r="C60" s="110"/>
      <c r="D60" s="110"/>
    </row>
  </sheetData>
  <mergeCells count="30">
    <mergeCell ref="A3:D3"/>
    <mergeCell ref="A7:D7"/>
    <mergeCell ref="B10:C10"/>
    <mergeCell ref="B11:C11"/>
    <mergeCell ref="A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33:D33"/>
    <mergeCell ref="B34:C34"/>
    <mergeCell ref="B35:C35"/>
    <mergeCell ref="B36:C36"/>
    <mergeCell ref="B37:C37"/>
    <mergeCell ref="B38:C38"/>
    <mergeCell ref="B39:C39"/>
    <mergeCell ref="A43:D43"/>
    <mergeCell ref="A48:D48"/>
    <mergeCell ref="A52:D52"/>
    <mergeCell ref="B60:D60"/>
  </mergeCells>
  <printOptions headings="0" gridLines="0"/>
  <pageMargins left="1.04" right="0.42000000000000004" top="0.39370078740157477" bottom="0.39370078740157477" header="0.31496062992125984" footer="0.31496062992125984"/>
  <pageSetup blackAndWhite="0" cellComments="none" copies="1" draft="0" errors="displayed" firstPageNumber="-1" fitToHeight="1" fitToWidth="1" horizontalDpi="600" orientation="portrait" pageOrder="downThenOver" paperSize="9" scale="92" useFirstPageNumber="0" usePrinterDefaults="1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75">
      <selection activeCell="O8" activeCellId="0" sqref="O8"/>
    </sheetView>
  </sheetViews>
  <sheetFormatPr defaultColWidth="7.85546875" defaultRowHeight="13.5"/>
  <cols>
    <col bestFit="1" customWidth="1" min="1" max="1" style="111" width="19.140625"/>
    <col bestFit="1" customWidth="1" min="2" max="2" style="111" width="14.85546875"/>
    <col bestFit="1" customWidth="1" min="3" max="3" style="111" width="17.7109375"/>
    <col bestFit="1" customWidth="1" min="4" max="4" style="111" width="63.140625"/>
    <col bestFit="1" customWidth="1" min="5" max="5" style="112" width="74.42578125"/>
    <col bestFit="1" customWidth="1" min="6" max="6" style="111" width="22.85546875"/>
    <col bestFit="1" customWidth="1" min="7" max="7" style="111" width="17.140625"/>
    <col bestFit="1" customWidth="1" min="8" max="8" style="111" width="18.42578125"/>
    <col bestFit="1" customWidth="1" min="9" max="9" style="111" width="23.5703125"/>
    <col bestFit="1" customWidth="1" min="10" max="10" style="111" width="21.140625"/>
    <col bestFit="1" min="11" max="16384" style="111" width="7.85546875"/>
  </cols>
  <sheetData>
    <row r="1" s="113" customFormat="1" ht="22.5" customHeight="1">
      <c r="A1" s="114"/>
      <c r="B1" s="115"/>
      <c r="C1" s="115"/>
      <c r="D1" s="115"/>
      <c r="E1" s="115"/>
      <c r="F1" s="115"/>
      <c r="G1" s="114" t="s">
        <v>340</v>
      </c>
      <c r="H1" s="116"/>
      <c r="I1" s="116"/>
      <c r="J1" s="116"/>
    </row>
    <row r="2" ht="39" customHeight="1">
      <c r="C2" s="117"/>
      <c r="D2" s="118"/>
      <c r="G2" s="119" t="s">
        <v>341</v>
      </c>
      <c r="H2" s="120"/>
      <c r="I2" s="120"/>
      <c r="J2" s="120"/>
    </row>
    <row r="3" ht="48.75" customHeight="1">
      <c r="A3" s="121" t="s">
        <v>342</v>
      </c>
      <c r="B3" s="122"/>
      <c r="C3" s="122"/>
      <c r="D3" s="122"/>
      <c r="E3" s="122"/>
      <c r="F3" s="122"/>
      <c r="G3" s="122"/>
      <c r="H3" s="122"/>
      <c r="I3" s="122"/>
      <c r="J3" s="122"/>
    </row>
    <row r="4" ht="30">
      <c r="A4" s="123" t="s">
        <v>343</v>
      </c>
      <c r="B4" s="124"/>
      <c r="C4" s="124"/>
      <c r="D4" s="125"/>
      <c r="E4" s="126"/>
      <c r="F4" s="127"/>
      <c r="G4" s="128"/>
      <c r="H4" s="127"/>
      <c r="I4" s="127"/>
      <c r="J4" s="129" t="s">
        <v>344</v>
      </c>
    </row>
    <row r="5" s="130" customFormat="1" ht="127.5" customHeight="1">
      <c r="A5" s="131" t="s">
        <v>345</v>
      </c>
      <c r="B5" s="132" t="s">
        <v>103</v>
      </c>
      <c r="C5" s="132" t="s">
        <v>104</v>
      </c>
      <c r="D5" s="133" t="s">
        <v>346</v>
      </c>
      <c r="E5" s="133" t="s">
        <v>347</v>
      </c>
      <c r="F5" s="133" t="s">
        <v>348</v>
      </c>
      <c r="G5" s="133" t="s">
        <v>349</v>
      </c>
      <c r="H5" s="133" t="s">
        <v>350</v>
      </c>
      <c r="I5" s="133" t="s">
        <v>351</v>
      </c>
      <c r="J5" s="133" t="s">
        <v>352</v>
      </c>
    </row>
    <row r="6" s="134" customFormat="1" ht="20.25" customHeight="1">
      <c r="A6" s="135" t="s">
        <v>353</v>
      </c>
      <c r="B6" s="135" t="s">
        <v>354</v>
      </c>
      <c r="C6" s="135" t="s">
        <v>355</v>
      </c>
      <c r="D6" s="136">
        <v>4</v>
      </c>
      <c r="E6" s="137">
        <v>5</v>
      </c>
      <c r="F6" s="138">
        <v>6</v>
      </c>
      <c r="G6" s="138">
        <v>7</v>
      </c>
      <c r="H6" s="138">
        <v>8</v>
      </c>
      <c r="I6" s="138">
        <v>9</v>
      </c>
      <c r="J6" s="138">
        <v>10</v>
      </c>
    </row>
    <row r="7" ht="41.25" customHeight="1">
      <c r="A7" s="139"/>
      <c r="B7" s="139"/>
      <c r="C7" s="140"/>
      <c r="D7" s="141"/>
      <c r="E7" s="142"/>
      <c r="F7" s="143"/>
      <c r="G7" s="144"/>
      <c r="H7" s="144"/>
      <c r="I7" s="144"/>
      <c r="J7" s="145"/>
    </row>
    <row r="8" s="146" customFormat="1" ht="51.75" customHeight="1">
      <c r="A8" s="147" t="s">
        <v>356</v>
      </c>
      <c r="B8" s="147" t="s">
        <v>356</v>
      </c>
      <c r="C8" s="148" t="s">
        <v>356</v>
      </c>
      <c r="D8" s="149" t="s">
        <v>357</v>
      </c>
      <c r="E8" s="150" t="s">
        <v>356</v>
      </c>
      <c r="F8" s="151" t="s">
        <v>356</v>
      </c>
      <c r="G8" s="152"/>
      <c r="H8" s="153"/>
      <c r="I8" s="153"/>
      <c r="J8" s="151" t="s">
        <v>356</v>
      </c>
    </row>
    <row r="9" ht="17.25">
      <c r="D9" s="111"/>
      <c r="E9" s="154"/>
      <c r="F9" s="111"/>
      <c r="G9" s="111"/>
    </row>
    <row r="10" s="155" customFormat="1" ht="30.75" customHeight="1">
      <c r="A10" s="155"/>
      <c r="B10" s="156"/>
      <c r="C10" s="157"/>
      <c r="D10" s="158" t="s">
        <v>81</v>
      </c>
      <c r="E10" s="159" t="s">
        <v>358</v>
      </c>
      <c r="F10" s="158"/>
      <c r="G10" s="160"/>
      <c r="H10" s="161"/>
      <c r="I10" s="161"/>
      <c r="J10" s="156"/>
    </row>
    <row r="11" ht="13.5" customHeight="1">
      <c r="D11" s="130"/>
      <c r="E11" s="162"/>
      <c r="F11" s="130"/>
    </row>
    <row r="12" ht="20.25" customHeight="1"/>
    <row r="13" ht="28.5" customHeight="1">
      <c r="A13" s="163"/>
      <c r="B13" s="163"/>
      <c r="C13" s="163"/>
      <c r="D13" s="163"/>
      <c r="F13" s="163"/>
      <c r="G13" s="163"/>
      <c r="H13" s="163"/>
      <c r="I13" s="163"/>
      <c r="J13" s="163"/>
      <c r="K13" s="164"/>
      <c r="L13" s="164"/>
      <c r="M13" s="164"/>
      <c r="N13" s="164"/>
      <c r="O13" s="164"/>
      <c r="P13" s="164"/>
      <c r="Q13" s="164"/>
    </row>
    <row r="14" ht="21" customHeight="1">
      <c r="A14" s="165"/>
      <c r="B14" s="165"/>
      <c r="C14" s="165"/>
      <c r="D14" s="165"/>
      <c r="E14" s="166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</row>
    <row r="15" ht="12.75" customHeight="1">
      <c r="A15" s="167"/>
      <c r="B15" s="167"/>
      <c r="C15" s="167"/>
      <c r="D15" s="167"/>
      <c r="E15" s="168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</row>
    <row r="16" ht="12.75" customHeight="1">
      <c r="A16" s="165"/>
      <c r="B16" s="165"/>
      <c r="C16" s="165"/>
      <c r="D16" s="165"/>
      <c r="E16" s="169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>
      <c r="A17" s="167"/>
      <c r="B17" s="167"/>
      <c r="C17" s="167"/>
      <c r="D17" s="167"/>
      <c r="E17" s="168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>
      <c r="E18" s="169"/>
    </row>
  </sheetData>
  <mergeCells count="3">
    <mergeCell ref="G1:J1"/>
    <mergeCell ref="G2:J2"/>
    <mergeCell ref="A3:J3"/>
  </mergeCells>
  <printOptions headings="0" gridLines="0"/>
  <pageMargins left="0.19685039370078738" right="0" top="0.78740157480314954" bottom="0.31496062992125984" header="0.23622047244094491" footer="0.19685039370078738"/>
  <pageSetup blackAndWhite="0" cellComments="none" copies="1" draft="0" errors="displayed" firstPageNumber="-1" fitToHeight="1" fitToWidth="1" horizontalDpi="600" orientation="landscape" pageOrder="downThenOver" paperSize="9" scale="42" useFirstPageNumber="0" usePrinterDefaults="1" verticalDpi="60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75">
      <selection activeCell="W45" activeCellId="0" sqref="W45"/>
    </sheetView>
  </sheetViews>
  <sheetFormatPr defaultColWidth="9.140625" defaultRowHeight="13.5"/>
  <cols>
    <col bestFit="1" customWidth="1" min="1" max="1" style="171" width="16.85546875"/>
    <col bestFit="1" customWidth="1" min="2" max="2" style="171" width="14.140625"/>
    <col bestFit="1" customWidth="1" min="3" max="3" style="171" width="15.7109375"/>
    <col bestFit="1" customWidth="1" min="4" max="4" style="170" width="37.7109375"/>
    <col bestFit="1" customWidth="1" min="5" max="5" style="170" width="55.85546875"/>
    <col bestFit="1" customWidth="1" min="6" max="6" style="170" width="17.7109375"/>
    <col bestFit="1" customWidth="1" min="7" max="7" style="170" width="15.28515625"/>
    <col bestFit="1" customWidth="1" hidden="1" min="8" max="8" style="170" width="0.140625"/>
    <col bestFit="1" customWidth="1" min="9" max="9" style="170" width="16.5703125"/>
    <col bestFit="1" customWidth="1" min="10" max="10" style="170" width="12.140625"/>
    <col bestFit="1" customWidth="1" min="11" max="11" style="170" width="12.42578125"/>
    <col bestFit="1" min="12" max="16384" style="170" width="9.140625"/>
  </cols>
  <sheetData>
    <row r="1">
      <c r="A1" s="172"/>
      <c r="F1" s="173" t="s">
        <v>359</v>
      </c>
      <c r="G1" s="117"/>
      <c r="H1" s="117"/>
      <c r="I1" s="117"/>
    </row>
    <row r="2" ht="12.75" customHeight="1">
      <c r="F2" s="174" t="s">
        <v>360</v>
      </c>
      <c r="G2" s="175"/>
      <c r="H2" s="175"/>
      <c r="I2" s="175"/>
    </row>
    <row r="3">
      <c r="D3" s="176"/>
      <c r="F3" s="175"/>
      <c r="G3" s="175"/>
      <c r="H3" s="175"/>
      <c r="I3" s="175"/>
    </row>
    <row r="4" ht="43.5" customHeight="1">
      <c r="F4" s="175"/>
      <c r="G4" s="175"/>
      <c r="H4" s="175"/>
      <c r="I4" s="175"/>
    </row>
    <row r="5" s="177" customFormat="1" ht="37.5" customHeight="1">
      <c r="A5" s="178" t="s">
        <v>361</v>
      </c>
      <c r="B5" s="178"/>
      <c r="C5" s="178"/>
      <c r="D5" s="178"/>
      <c r="E5" s="178"/>
      <c r="F5" s="178"/>
      <c r="G5" s="178"/>
      <c r="H5" s="178"/>
      <c r="I5" s="178"/>
    </row>
    <row r="6" ht="44.25" customHeight="1">
      <c r="A6" s="179" t="s">
        <v>362</v>
      </c>
      <c r="H6" s="180"/>
      <c r="K6" s="181" t="s">
        <v>344</v>
      </c>
    </row>
    <row r="7" s="182" customFormat="1" ht="15">
      <c r="A7" s="183" t="s">
        <v>102</v>
      </c>
      <c r="B7" s="183" t="s">
        <v>103</v>
      </c>
      <c r="C7" s="183" t="s">
        <v>363</v>
      </c>
      <c r="D7" s="184" t="s">
        <v>364</v>
      </c>
      <c r="E7" s="185" t="s">
        <v>365</v>
      </c>
      <c r="F7" s="184" t="s">
        <v>366</v>
      </c>
      <c r="G7" s="184" t="s">
        <v>7</v>
      </c>
      <c r="H7" s="185"/>
      <c r="I7" s="184" t="s">
        <v>8</v>
      </c>
      <c r="J7" s="185" t="s">
        <v>9</v>
      </c>
      <c r="K7" s="185"/>
    </row>
    <row r="8" s="182" customFormat="1" ht="114.75" customHeight="1">
      <c r="A8" s="183"/>
      <c r="B8" s="183"/>
      <c r="C8" s="183"/>
      <c r="D8" s="184"/>
      <c r="E8" s="185"/>
      <c r="F8" s="184"/>
      <c r="G8" s="184"/>
      <c r="H8" s="185"/>
      <c r="I8" s="184"/>
      <c r="J8" s="185" t="s">
        <v>7</v>
      </c>
      <c r="K8" s="184" t="s">
        <v>11</v>
      </c>
    </row>
    <row r="9">
      <c r="A9" s="186">
        <v>1</v>
      </c>
      <c r="B9" s="187">
        <v>2</v>
      </c>
      <c r="C9" s="187">
        <v>3</v>
      </c>
      <c r="D9" s="188">
        <v>4</v>
      </c>
      <c r="E9" s="189">
        <v>5</v>
      </c>
      <c r="F9" s="190">
        <v>6</v>
      </c>
      <c r="G9" s="190">
        <v>7</v>
      </c>
      <c r="H9" s="190"/>
      <c r="I9" s="190">
        <v>8</v>
      </c>
      <c r="J9" s="191"/>
      <c r="K9" s="191"/>
    </row>
    <row r="10" s="192" customFormat="1" ht="43.5" customHeight="1">
      <c r="A10" s="193" t="s">
        <v>112</v>
      </c>
      <c r="B10" s="194"/>
      <c r="C10" s="194"/>
      <c r="D10" s="195" t="s">
        <v>367</v>
      </c>
      <c r="E10" s="196"/>
      <c r="F10" s="197"/>
      <c r="G10" s="197">
        <f>G11</f>
        <v>4781319</v>
      </c>
      <c r="H10" s="197"/>
      <c r="I10" s="197">
        <f>I11</f>
        <v>4699319</v>
      </c>
      <c r="J10" s="197">
        <f>J11</f>
        <v>82000</v>
      </c>
      <c r="K10" s="197">
        <f>K11</f>
        <v>0</v>
      </c>
    </row>
    <row r="11" s="192" customFormat="1" ht="37.5" customHeight="1">
      <c r="A11" s="198" t="s">
        <v>114</v>
      </c>
      <c r="B11" s="199"/>
      <c r="C11" s="199"/>
      <c r="D11" s="200" t="s">
        <v>367</v>
      </c>
      <c r="E11" s="201"/>
      <c r="F11" s="197"/>
      <c r="G11" s="197">
        <f t="shared" ref="G11:G32" si="7">I11+J11</f>
        <v>4781319</v>
      </c>
      <c r="H11" s="197"/>
      <c r="I11" s="197">
        <f>I12+I13+I14+I15+I16+I17+I18+I19+I20+I21+I22+I23+I24+I26+I27+I28+I29+I30+I31+I32</f>
        <v>4699319</v>
      </c>
      <c r="J11" s="197">
        <f t="shared" ref="J11:K11" si="8">J12+J13+J14+J15+J16+J17+J18+J19+J20+J21+J22+J23+J24+J26+J27+J28+J29+J30+J31+J32</f>
        <v>82000</v>
      </c>
      <c r="K11" s="197">
        <f t="shared" si="8"/>
        <v>0</v>
      </c>
    </row>
    <row r="12" s="202" customFormat="1" ht="112.5" customHeight="1">
      <c r="A12" s="203" t="s">
        <v>368</v>
      </c>
      <c r="B12" s="204" t="s">
        <v>369</v>
      </c>
      <c r="C12" s="204" t="s">
        <v>141</v>
      </c>
      <c r="D12" s="205" t="s">
        <v>142</v>
      </c>
      <c r="E12" s="206" t="s">
        <v>370</v>
      </c>
      <c r="F12" s="207" t="s">
        <v>371</v>
      </c>
      <c r="G12" s="208">
        <f t="shared" si="7"/>
        <v>120000</v>
      </c>
      <c r="H12" s="209"/>
      <c r="I12" s="209">
        <v>120000</v>
      </c>
      <c r="J12" s="210">
        <v>0</v>
      </c>
      <c r="K12" s="210">
        <v>0</v>
      </c>
    </row>
    <row r="13" s="202" customFormat="1" ht="90.75" customHeight="1">
      <c r="A13" s="203" t="s">
        <v>143</v>
      </c>
      <c r="B13" s="204" t="s">
        <v>144</v>
      </c>
      <c r="C13" s="204" t="s">
        <v>141</v>
      </c>
      <c r="D13" s="205" t="s">
        <v>145</v>
      </c>
      <c r="E13" s="211"/>
      <c r="F13" s="212"/>
      <c r="G13" s="208">
        <f t="shared" si="7"/>
        <v>71919</v>
      </c>
      <c r="H13" s="209"/>
      <c r="I13" s="209">
        <v>71919</v>
      </c>
      <c r="J13" s="210">
        <v>0</v>
      </c>
      <c r="K13" s="210">
        <v>0</v>
      </c>
    </row>
    <row r="14" s="202" customFormat="1" ht="98.25" customHeight="1">
      <c r="A14" s="203" t="s">
        <v>368</v>
      </c>
      <c r="B14" s="204" t="s">
        <v>369</v>
      </c>
      <c r="C14" s="204" t="s">
        <v>141</v>
      </c>
      <c r="D14" s="205" t="s">
        <v>142</v>
      </c>
      <c r="E14" s="206" t="s">
        <v>372</v>
      </c>
      <c r="F14" s="207" t="s">
        <v>373</v>
      </c>
      <c r="G14" s="208">
        <f t="shared" si="7"/>
        <v>55000</v>
      </c>
      <c r="H14" s="209"/>
      <c r="I14" s="209">
        <v>55000</v>
      </c>
      <c r="J14" s="210">
        <v>0</v>
      </c>
      <c r="K14" s="210">
        <v>0</v>
      </c>
    </row>
    <row r="15" s="202" customFormat="1" ht="82.5" customHeight="1">
      <c r="A15" s="203" t="s">
        <v>143</v>
      </c>
      <c r="B15" s="204" t="s">
        <v>144</v>
      </c>
      <c r="C15" s="204" t="s">
        <v>141</v>
      </c>
      <c r="D15" s="205" t="s">
        <v>145</v>
      </c>
      <c r="E15" s="211"/>
      <c r="F15" s="212"/>
      <c r="G15" s="208">
        <f t="shared" si="7"/>
        <v>120500</v>
      </c>
      <c r="H15" s="209"/>
      <c r="I15" s="209">
        <v>120500</v>
      </c>
      <c r="J15" s="210">
        <v>0</v>
      </c>
      <c r="K15" s="210">
        <v>0</v>
      </c>
    </row>
    <row r="16" s="202" customFormat="1" ht="81" customHeight="1">
      <c r="A16" s="213" t="s">
        <v>374</v>
      </c>
      <c r="B16" s="214">
        <v>8831</v>
      </c>
      <c r="C16" s="215">
        <v>1060</v>
      </c>
      <c r="D16" s="216" t="s">
        <v>375</v>
      </c>
      <c r="E16" s="217" t="s">
        <v>376</v>
      </c>
      <c r="F16" s="218" t="s">
        <v>377</v>
      </c>
      <c r="G16" s="208">
        <f t="shared" si="7"/>
        <v>282000</v>
      </c>
      <c r="H16" s="209"/>
      <c r="I16" s="209">
        <v>200000</v>
      </c>
      <c r="J16" s="209">
        <v>82000</v>
      </c>
      <c r="K16" s="210">
        <v>0</v>
      </c>
    </row>
    <row r="17" ht="87" customHeight="1">
      <c r="A17" s="219" t="s">
        <v>153</v>
      </c>
      <c r="B17" s="219" t="s">
        <v>154</v>
      </c>
      <c r="C17" s="219" t="s">
        <v>155</v>
      </c>
      <c r="D17" s="216" t="s">
        <v>156</v>
      </c>
      <c r="E17" s="217" t="s">
        <v>378</v>
      </c>
      <c r="F17" s="218" t="s">
        <v>379</v>
      </c>
      <c r="G17" s="208">
        <f t="shared" si="7"/>
        <v>350000</v>
      </c>
      <c r="H17" s="209"/>
      <c r="I17" s="209">
        <v>350000</v>
      </c>
      <c r="J17" s="220">
        <v>0</v>
      </c>
      <c r="K17" s="220">
        <v>0</v>
      </c>
    </row>
    <row r="18" ht="94.5" customHeight="1">
      <c r="A18" s="221" t="s">
        <v>119</v>
      </c>
      <c r="B18" s="219" t="s">
        <v>120</v>
      </c>
      <c r="C18" s="219" t="s">
        <v>121</v>
      </c>
      <c r="D18" s="222" t="s">
        <v>122</v>
      </c>
      <c r="E18" s="223" t="s">
        <v>380</v>
      </c>
      <c r="F18" s="218" t="s">
        <v>381</v>
      </c>
      <c r="G18" s="208">
        <f t="shared" si="7"/>
        <v>150000</v>
      </c>
      <c r="H18" s="224"/>
      <c r="I18" s="209">
        <v>150000</v>
      </c>
      <c r="J18" s="209">
        <v>0</v>
      </c>
      <c r="K18" s="220">
        <v>0</v>
      </c>
    </row>
    <row r="19" ht="30">
      <c r="A19" s="204" t="s">
        <v>119</v>
      </c>
      <c r="B19" s="204" t="s">
        <v>120</v>
      </c>
      <c r="C19" s="204" t="s">
        <v>121</v>
      </c>
      <c r="D19" s="222" t="s">
        <v>122</v>
      </c>
      <c r="E19" s="225" t="s">
        <v>382</v>
      </c>
      <c r="F19" s="226" t="s">
        <v>383</v>
      </c>
      <c r="G19" s="208">
        <f t="shared" si="7"/>
        <v>140000</v>
      </c>
      <c r="H19" s="209"/>
      <c r="I19" s="209">
        <v>140000</v>
      </c>
      <c r="J19" s="209">
        <v>0</v>
      </c>
      <c r="K19" s="209">
        <v>0</v>
      </c>
    </row>
    <row r="20" ht="61.5" customHeight="1">
      <c r="A20" s="227" t="s">
        <v>161</v>
      </c>
      <c r="B20" s="204" t="s">
        <v>162</v>
      </c>
      <c r="C20" s="204" t="s">
        <v>163</v>
      </c>
      <c r="D20" s="205" t="s">
        <v>164</v>
      </c>
      <c r="E20" s="228"/>
      <c r="F20" s="212"/>
      <c r="G20" s="208">
        <f t="shared" si="7"/>
        <v>30000</v>
      </c>
      <c r="H20" s="209"/>
      <c r="I20" s="209">
        <v>30000</v>
      </c>
      <c r="J20" s="209">
        <v>0</v>
      </c>
      <c r="K20" s="209">
        <v>0</v>
      </c>
    </row>
    <row r="21" ht="51.75">
      <c r="A21" s="204" t="s">
        <v>119</v>
      </c>
      <c r="B21" s="204" t="s">
        <v>120</v>
      </c>
      <c r="C21" s="204" t="s">
        <v>121</v>
      </c>
      <c r="D21" s="222" t="s">
        <v>122</v>
      </c>
      <c r="E21" s="229" t="s">
        <v>384</v>
      </c>
      <c r="F21" s="230" t="s">
        <v>385</v>
      </c>
      <c r="G21" s="208">
        <f t="shared" si="7"/>
        <v>130000</v>
      </c>
      <c r="H21" s="209"/>
      <c r="I21" s="209">
        <v>130000</v>
      </c>
      <c r="J21" s="220">
        <v>0</v>
      </c>
      <c r="K21" s="220">
        <v>0</v>
      </c>
    </row>
    <row r="22" ht="69">
      <c r="A22" s="204" t="s">
        <v>119</v>
      </c>
      <c r="B22" s="204" t="s">
        <v>120</v>
      </c>
      <c r="C22" s="204" t="s">
        <v>121</v>
      </c>
      <c r="D22" s="222" t="s">
        <v>122</v>
      </c>
      <c r="E22" s="229" t="s">
        <v>386</v>
      </c>
      <c r="F22" s="230" t="s">
        <v>387</v>
      </c>
      <c r="G22" s="208">
        <f t="shared" si="7"/>
        <v>212900</v>
      </c>
      <c r="H22" s="209"/>
      <c r="I22" s="209">
        <v>212900</v>
      </c>
      <c r="J22" s="220">
        <v>0</v>
      </c>
      <c r="K22" s="220">
        <v>0</v>
      </c>
    </row>
    <row r="23" ht="81.75" customHeight="1">
      <c r="A23" s="227" t="s">
        <v>131</v>
      </c>
      <c r="B23" s="204" t="s">
        <v>132</v>
      </c>
      <c r="C23" s="227" t="s">
        <v>133</v>
      </c>
      <c r="D23" s="205" t="s">
        <v>134</v>
      </c>
      <c r="E23" s="231" t="s">
        <v>388</v>
      </c>
      <c r="F23" s="218" t="s">
        <v>389</v>
      </c>
      <c r="G23" s="208">
        <f t="shared" si="7"/>
        <v>30000</v>
      </c>
      <c r="H23" s="209"/>
      <c r="I23" s="209">
        <v>30000</v>
      </c>
      <c r="J23" s="209">
        <v>0</v>
      </c>
      <c r="K23" s="209">
        <v>0</v>
      </c>
    </row>
    <row r="24" ht="144" customHeight="1">
      <c r="A24" s="232" t="s">
        <v>146</v>
      </c>
      <c r="B24" s="232" t="s">
        <v>147</v>
      </c>
      <c r="C24" s="233" t="s">
        <v>148</v>
      </c>
      <c r="D24" s="234" t="s">
        <v>149</v>
      </c>
      <c r="E24" s="229" t="s">
        <v>390</v>
      </c>
      <c r="F24" s="235" t="s">
        <v>391</v>
      </c>
      <c r="G24" s="236">
        <f t="shared" si="7"/>
        <v>140000</v>
      </c>
      <c r="H24" s="209"/>
      <c r="I24" s="209">
        <v>140000</v>
      </c>
      <c r="J24" s="220">
        <v>0</v>
      </c>
      <c r="K24" s="220">
        <v>0</v>
      </c>
    </row>
    <row r="25" ht="24" hidden="1" customHeight="1">
      <c r="A25" s="232"/>
      <c r="B25" s="232"/>
      <c r="C25" s="237"/>
      <c r="D25" s="238"/>
      <c r="E25" s="229"/>
      <c r="F25" s="235"/>
      <c r="G25" s="236"/>
      <c r="H25" s="209"/>
      <c r="I25" s="209"/>
      <c r="J25" s="220"/>
      <c r="K25" s="220"/>
    </row>
    <row r="26" ht="51.75">
      <c r="A26" s="227" t="s">
        <v>123</v>
      </c>
      <c r="B26" s="239">
        <v>2010</v>
      </c>
      <c r="C26" s="240" t="s">
        <v>125</v>
      </c>
      <c r="D26" s="234" t="s">
        <v>126</v>
      </c>
      <c r="E26" s="229" t="s">
        <v>392</v>
      </c>
      <c r="F26" s="241" t="s">
        <v>393</v>
      </c>
      <c r="G26" s="236">
        <f t="shared" si="7"/>
        <v>1400000</v>
      </c>
      <c r="H26" s="209"/>
      <c r="I26" s="209">
        <v>1400000</v>
      </c>
      <c r="J26" s="220">
        <v>0</v>
      </c>
      <c r="K26" s="220">
        <v>0</v>
      </c>
    </row>
    <row r="27" ht="78.75" customHeight="1">
      <c r="A27" s="227" t="s">
        <v>127</v>
      </c>
      <c r="B27" s="239">
        <v>2111</v>
      </c>
      <c r="C27" s="240" t="s">
        <v>129</v>
      </c>
      <c r="D27" s="234" t="s">
        <v>130</v>
      </c>
      <c r="E27" s="229" t="s">
        <v>394</v>
      </c>
      <c r="F27" s="241" t="s">
        <v>395</v>
      </c>
      <c r="G27" s="236">
        <f t="shared" si="7"/>
        <v>250000</v>
      </c>
      <c r="H27" s="209"/>
      <c r="I27" s="209">
        <v>250000</v>
      </c>
      <c r="J27" s="220">
        <v>0</v>
      </c>
      <c r="K27" s="220">
        <v>0</v>
      </c>
    </row>
    <row r="28" ht="142.5" customHeight="1">
      <c r="A28" s="227" t="s">
        <v>135</v>
      </c>
      <c r="B28" s="239" t="s">
        <v>136</v>
      </c>
      <c r="C28" s="242" t="s">
        <v>137</v>
      </c>
      <c r="D28" s="238" t="s">
        <v>138</v>
      </c>
      <c r="E28" s="229" t="s">
        <v>396</v>
      </c>
      <c r="F28" s="243" t="s">
        <v>397</v>
      </c>
      <c r="G28" s="236">
        <f t="shared" si="7"/>
        <v>144000</v>
      </c>
      <c r="H28" s="209"/>
      <c r="I28" s="209">
        <v>144000</v>
      </c>
      <c r="J28" s="220">
        <v>0</v>
      </c>
      <c r="K28" s="220">
        <v>0</v>
      </c>
    </row>
    <row r="29" ht="101.25" customHeight="1">
      <c r="A29" s="232" t="s">
        <v>157</v>
      </c>
      <c r="B29" s="232" t="s">
        <v>158</v>
      </c>
      <c r="C29" s="237" t="s">
        <v>159</v>
      </c>
      <c r="D29" s="238" t="s">
        <v>160</v>
      </c>
      <c r="E29" s="244" t="s">
        <v>398</v>
      </c>
      <c r="F29" s="245" t="s">
        <v>399</v>
      </c>
      <c r="G29" s="236">
        <f t="shared" si="7"/>
        <v>400000</v>
      </c>
      <c r="H29" s="209"/>
      <c r="I29" s="209">
        <v>400000</v>
      </c>
      <c r="J29" s="220">
        <v>0</v>
      </c>
      <c r="K29" s="220">
        <v>0</v>
      </c>
    </row>
    <row r="30" ht="83.25" customHeight="1">
      <c r="A30" s="232" t="s">
        <v>165</v>
      </c>
      <c r="B30" s="232" t="s">
        <v>166</v>
      </c>
      <c r="C30" s="233" t="s">
        <v>167</v>
      </c>
      <c r="D30" s="234" t="s">
        <v>168</v>
      </c>
      <c r="E30" s="229" t="s">
        <v>400</v>
      </c>
      <c r="F30" s="230" t="s">
        <v>401</v>
      </c>
      <c r="G30" s="236">
        <f t="shared" si="7"/>
        <v>220000</v>
      </c>
      <c r="H30" s="209"/>
      <c r="I30" s="209">
        <v>220000</v>
      </c>
      <c r="J30" s="220">
        <v>0</v>
      </c>
      <c r="K30" s="220">
        <v>0</v>
      </c>
    </row>
    <row r="31" ht="93.75" customHeight="1">
      <c r="A31" s="232" t="s">
        <v>172</v>
      </c>
      <c r="B31" s="232" t="s">
        <v>173</v>
      </c>
      <c r="C31" s="237" t="s">
        <v>174</v>
      </c>
      <c r="D31" s="238" t="s">
        <v>175</v>
      </c>
      <c r="E31" s="229" t="s">
        <v>402</v>
      </c>
      <c r="F31" s="246" t="s">
        <v>403</v>
      </c>
      <c r="G31" s="236">
        <f t="shared" si="7"/>
        <v>30000</v>
      </c>
      <c r="H31" s="209"/>
      <c r="I31" s="209">
        <v>30000</v>
      </c>
      <c r="J31" s="220">
        <v>0</v>
      </c>
      <c r="K31" s="220">
        <v>0</v>
      </c>
    </row>
    <row r="32" ht="78" customHeight="1">
      <c r="A32" s="247" t="s">
        <v>176</v>
      </c>
      <c r="B32" s="247" t="s">
        <v>177</v>
      </c>
      <c r="C32" s="248" t="s">
        <v>174</v>
      </c>
      <c r="D32" s="249" t="s">
        <v>178</v>
      </c>
      <c r="E32" s="229" t="s">
        <v>404</v>
      </c>
      <c r="F32" s="250" t="s">
        <v>405</v>
      </c>
      <c r="G32" s="236">
        <f t="shared" si="7"/>
        <v>505000</v>
      </c>
      <c r="H32" s="209"/>
      <c r="I32" s="209">
        <v>505000</v>
      </c>
      <c r="J32" s="220">
        <v>0</v>
      </c>
      <c r="K32" s="220">
        <v>0</v>
      </c>
    </row>
    <row r="33" ht="65.25" customHeight="1">
      <c r="A33" s="251" t="s">
        <v>187</v>
      </c>
      <c r="B33" s="252"/>
      <c r="C33" s="253"/>
      <c r="D33" s="254" t="s">
        <v>188</v>
      </c>
      <c r="E33" s="255"/>
      <c r="F33" s="256"/>
      <c r="G33" s="147">
        <f>G34</f>
        <v>288000</v>
      </c>
      <c r="H33" s="147"/>
      <c r="I33" s="147">
        <f>I34</f>
        <v>288000</v>
      </c>
      <c r="J33" s="147">
        <f>J34</f>
        <v>0</v>
      </c>
      <c r="K33" s="147">
        <f>K34</f>
        <v>0</v>
      </c>
    </row>
    <row r="34" ht="39.75" customHeight="1">
      <c r="A34" s="257" t="s">
        <v>189</v>
      </c>
      <c r="B34" s="258"/>
      <c r="C34" s="259"/>
      <c r="D34" s="260" t="s">
        <v>188</v>
      </c>
      <c r="E34" s="261"/>
      <c r="F34" s="262"/>
      <c r="G34" s="147">
        <f>G35+G36</f>
        <v>288000</v>
      </c>
      <c r="H34" s="147"/>
      <c r="I34" s="147">
        <f>I35+I36</f>
        <v>288000</v>
      </c>
      <c r="J34" s="147">
        <f>J35+J36</f>
        <v>0</v>
      </c>
      <c r="K34" s="147">
        <f>K35+K36</f>
        <v>0</v>
      </c>
    </row>
    <row r="35" ht="81.75" customHeight="1">
      <c r="A35" s="263" t="s">
        <v>215</v>
      </c>
      <c r="B35" s="263" t="s">
        <v>216</v>
      </c>
      <c r="C35" s="264" t="s">
        <v>210</v>
      </c>
      <c r="D35" s="234" t="s">
        <v>217</v>
      </c>
      <c r="E35" s="244" t="s">
        <v>406</v>
      </c>
      <c r="F35" s="265" t="s">
        <v>407</v>
      </c>
      <c r="G35" s="236">
        <f t="shared" ref="G35:G36" si="9">I35+J35</f>
        <v>50000</v>
      </c>
      <c r="H35" s="209"/>
      <c r="I35" s="209">
        <v>50000</v>
      </c>
      <c r="J35" s="220">
        <v>0</v>
      </c>
      <c r="K35" s="220">
        <v>0</v>
      </c>
    </row>
    <row r="36" ht="93.75" customHeight="1">
      <c r="A36" s="263" t="s">
        <v>227</v>
      </c>
      <c r="B36" s="263" t="s">
        <v>228</v>
      </c>
      <c r="C36" s="266" t="s">
        <v>133</v>
      </c>
      <c r="D36" s="234" t="s">
        <v>229</v>
      </c>
      <c r="E36" s="244" t="s">
        <v>408</v>
      </c>
      <c r="F36" s="265" t="s">
        <v>409</v>
      </c>
      <c r="G36" s="236">
        <f t="shared" si="9"/>
        <v>238000</v>
      </c>
      <c r="H36" s="209"/>
      <c r="I36" s="209">
        <v>238000</v>
      </c>
      <c r="J36" s="220">
        <v>0</v>
      </c>
      <c r="K36" s="220">
        <v>0</v>
      </c>
    </row>
    <row r="37" s="267" customFormat="1" ht="60" customHeight="1">
      <c r="A37" s="251" t="s">
        <v>236</v>
      </c>
      <c r="B37" s="252"/>
      <c r="C37" s="253"/>
      <c r="D37" s="254" t="s">
        <v>237</v>
      </c>
      <c r="E37" s="268"/>
      <c r="F37" s="269"/>
      <c r="G37" s="197">
        <f>G38</f>
        <v>1840000</v>
      </c>
      <c r="H37" s="197">
        <f>H38</f>
        <v>0</v>
      </c>
      <c r="I37" s="197">
        <f>I38</f>
        <v>1840000</v>
      </c>
      <c r="J37" s="197">
        <f>J38</f>
        <v>0</v>
      </c>
      <c r="K37" s="197">
        <f>K38</f>
        <v>0</v>
      </c>
    </row>
    <row r="38" s="267" customFormat="1" ht="42.75" customHeight="1">
      <c r="A38" s="257" t="s">
        <v>238</v>
      </c>
      <c r="B38" s="258"/>
      <c r="C38" s="259"/>
      <c r="D38" s="260" t="s">
        <v>237</v>
      </c>
      <c r="E38" s="270"/>
      <c r="F38" s="197"/>
      <c r="G38" s="197">
        <f>G41+G42+G43+G44+G45+G46+G47+G48+G39+G40</f>
        <v>1840000</v>
      </c>
      <c r="H38" s="197">
        <f>H41+H42+H43+H44+H45+H46+H47+H48+H39+H40</f>
        <v>0</v>
      </c>
      <c r="I38" s="197">
        <f>I41+I42+I43+I44+I45+I46+I47+I48+I39+I40</f>
        <v>1840000</v>
      </c>
      <c r="J38" s="197">
        <f>J41+J42+J43+J44+J45+J46+J47+J48+J39+J40</f>
        <v>0</v>
      </c>
      <c r="K38" s="197">
        <f>K41+K42+K43+K44+K45+K46+K47+K48+K39+K40</f>
        <v>0</v>
      </c>
    </row>
    <row r="39" s="267" customFormat="1" ht="114.75" customHeight="1">
      <c r="A39" s="232" t="s">
        <v>259</v>
      </c>
      <c r="B39" s="232" t="s">
        <v>260</v>
      </c>
      <c r="C39" s="237" t="s">
        <v>195</v>
      </c>
      <c r="D39" s="238" t="s">
        <v>261</v>
      </c>
      <c r="E39" s="217" t="s">
        <v>410</v>
      </c>
      <c r="F39" s="246" t="s">
        <v>411</v>
      </c>
      <c r="G39" s="208">
        <f t="shared" ref="G39:G48" si="10">I39+J39</f>
        <v>260000</v>
      </c>
      <c r="H39" s="271"/>
      <c r="I39" s="209">
        <v>260000</v>
      </c>
      <c r="J39" s="271">
        <v>0</v>
      </c>
      <c r="K39" s="271">
        <v>0</v>
      </c>
    </row>
    <row r="40" s="267" customFormat="1" ht="86.25">
      <c r="A40" s="227" t="s">
        <v>266</v>
      </c>
      <c r="B40" s="204" t="s">
        <v>267</v>
      </c>
      <c r="C40" s="227" t="s">
        <v>264</v>
      </c>
      <c r="D40" s="205" t="s">
        <v>268</v>
      </c>
      <c r="E40" s="217" t="s">
        <v>412</v>
      </c>
      <c r="F40" s="246" t="s">
        <v>413</v>
      </c>
      <c r="G40" s="208">
        <f t="shared" si="10"/>
        <v>240000</v>
      </c>
      <c r="H40" s="271"/>
      <c r="I40" s="209">
        <v>240000</v>
      </c>
      <c r="J40" s="271">
        <v>0</v>
      </c>
      <c r="K40" s="271">
        <v>0</v>
      </c>
    </row>
    <row r="41" ht="18.75" hidden="1">
      <c r="A41" s="227"/>
      <c r="B41" s="204"/>
      <c r="C41" s="204"/>
      <c r="D41" s="205"/>
      <c r="E41" s="217"/>
      <c r="F41" s="246"/>
      <c r="G41" s="208"/>
      <c r="H41" s="209"/>
      <c r="I41" s="209"/>
      <c r="J41" s="220"/>
      <c r="K41" s="220"/>
    </row>
    <row r="42" ht="18.75" hidden="1">
      <c r="A42" s="227"/>
      <c r="B42" s="204"/>
      <c r="C42" s="204"/>
      <c r="D42" s="205"/>
      <c r="E42" s="217"/>
      <c r="F42" s="224"/>
      <c r="G42" s="208">
        <f t="shared" si="10"/>
        <v>0</v>
      </c>
      <c r="H42" s="209"/>
      <c r="I42" s="209"/>
      <c r="J42" s="220"/>
      <c r="K42" s="220"/>
    </row>
    <row r="43" ht="120" customHeight="1">
      <c r="A43" s="227" t="s">
        <v>266</v>
      </c>
      <c r="B43" s="204" t="s">
        <v>267</v>
      </c>
      <c r="C43" s="227" t="s">
        <v>264</v>
      </c>
      <c r="D43" s="205" t="s">
        <v>268</v>
      </c>
      <c r="E43" s="272" t="s">
        <v>414</v>
      </c>
      <c r="F43" s="246" t="s">
        <v>415</v>
      </c>
      <c r="G43" s="208">
        <f t="shared" si="10"/>
        <v>130000</v>
      </c>
      <c r="H43" s="209"/>
      <c r="I43" s="209">
        <v>130000</v>
      </c>
      <c r="J43" s="220">
        <v>0</v>
      </c>
      <c r="K43" s="220">
        <v>0</v>
      </c>
    </row>
    <row r="44" ht="62.25" customHeight="1">
      <c r="A44" s="203" t="s">
        <v>240</v>
      </c>
      <c r="B44" s="204" t="s">
        <v>241</v>
      </c>
      <c r="C44" s="227" t="s">
        <v>205</v>
      </c>
      <c r="D44" s="205" t="s">
        <v>416</v>
      </c>
      <c r="E44" s="272" t="s">
        <v>417</v>
      </c>
      <c r="F44" s="246" t="s">
        <v>418</v>
      </c>
      <c r="G44" s="208">
        <f t="shared" si="10"/>
        <v>40000</v>
      </c>
      <c r="H44" s="209"/>
      <c r="I44" s="209">
        <v>40000</v>
      </c>
      <c r="J44" s="220">
        <v>0</v>
      </c>
      <c r="K44" s="220">
        <v>0</v>
      </c>
    </row>
    <row r="45" ht="89.25" customHeight="1">
      <c r="A45" s="203" t="s">
        <v>243</v>
      </c>
      <c r="B45" s="204" t="s">
        <v>244</v>
      </c>
      <c r="C45" s="204" t="s">
        <v>205</v>
      </c>
      <c r="D45" s="205" t="s">
        <v>245</v>
      </c>
      <c r="E45" s="273" t="s">
        <v>419</v>
      </c>
      <c r="F45" s="246" t="s">
        <v>420</v>
      </c>
      <c r="G45" s="208">
        <f t="shared" si="10"/>
        <v>500000</v>
      </c>
      <c r="H45" s="209"/>
      <c r="I45" s="209">
        <v>500000</v>
      </c>
      <c r="J45" s="220">
        <v>0</v>
      </c>
      <c r="K45" s="220">
        <v>0</v>
      </c>
    </row>
    <row r="46" s="182" customFormat="1" ht="78" customHeight="1">
      <c r="A46" s="274" t="s">
        <v>246</v>
      </c>
      <c r="B46" s="274" t="s">
        <v>247</v>
      </c>
      <c r="C46" s="275" t="s">
        <v>205</v>
      </c>
      <c r="D46" s="276" t="s">
        <v>248</v>
      </c>
      <c r="E46" s="273" t="s">
        <v>421</v>
      </c>
      <c r="F46" s="246" t="s">
        <v>422</v>
      </c>
      <c r="G46" s="208">
        <f t="shared" si="10"/>
        <v>300000</v>
      </c>
      <c r="H46" s="209"/>
      <c r="I46" s="209">
        <v>300000</v>
      </c>
      <c r="J46" s="209">
        <v>0</v>
      </c>
      <c r="K46" s="209">
        <v>0</v>
      </c>
    </row>
    <row r="47" ht="95.25" customHeight="1">
      <c r="A47" s="227" t="s">
        <v>266</v>
      </c>
      <c r="B47" s="204" t="s">
        <v>267</v>
      </c>
      <c r="C47" s="227" t="s">
        <v>264</v>
      </c>
      <c r="D47" s="205" t="s">
        <v>268</v>
      </c>
      <c r="E47" s="272" t="s">
        <v>423</v>
      </c>
      <c r="F47" s="218" t="s">
        <v>424</v>
      </c>
      <c r="G47" s="208">
        <f t="shared" si="10"/>
        <v>300000</v>
      </c>
      <c r="H47" s="209"/>
      <c r="I47" s="209">
        <v>300000</v>
      </c>
      <c r="J47" s="220">
        <v>0</v>
      </c>
      <c r="K47" s="220">
        <v>0</v>
      </c>
    </row>
    <row r="48" ht="75" customHeight="1">
      <c r="A48" s="227" t="s">
        <v>266</v>
      </c>
      <c r="B48" s="204" t="s">
        <v>267</v>
      </c>
      <c r="C48" s="227" t="s">
        <v>264</v>
      </c>
      <c r="D48" s="205" t="s">
        <v>268</v>
      </c>
      <c r="E48" s="223" t="s">
        <v>425</v>
      </c>
      <c r="F48" s="218" t="s">
        <v>426</v>
      </c>
      <c r="G48" s="208">
        <f t="shared" si="10"/>
        <v>70000</v>
      </c>
      <c r="H48" s="209"/>
      <c r="I48" s="209">
        <v>70000</v>
      </c>
      <c r="J48" s="220">
        <v>0</v>
      </c>
      <c r="K48" s="220">
        <v>0</v>
      </c>
    </row>
    <row r="49" ht="37.5" hidden="1">
      <c r="A49" s="251" t="s">
        <v>269</v>
      </c>
      <c r="B49" s="252"/>
      <c r="C49" s="253"/>
      <c r="D49" s="277" t="s">
        <v>270</v>
      </c>
      <c r="E49" s="278"/>
      <c r="F49" s="279"/>
      <c r="G49" s="280">
        <f t="shared" ref="G49:K50" si="11">G50</f>
        <v>0</v>
      </c>
      <c r="H49" s="280">
        <f t="shared" si="11"/>
        <v>0</v>
      </c>
      <c r="I49" s="280">
        <f t="shared" si="11"/>
        <v>0</v>
      </c>
      <c r="J49" s="280">
        <f t="shared" si="11"/>
        <v>0</v>
      </c>
      <c r="K49" s="280">
        <f t="shared" si="11"/>
        <v>0</v>
      </c>
    </row>
    <row r="50" ht="37.5" hidden="1">
      <c r="A50" s="251" t="s">
        <v>271</v>
      </c>
      <c r="B50" s="252"/>
      <c r="C50" s="253"/>
      <c r="D50" s="277" t="s">
        <v>270</v>
      </c>
      <c r="E50" s="278"/>
      <c r="F50" s="279"/>
      <c r="G50" s="280">
        <f t="shared" si="11"/>
        <v>0</v>
      </c>
      <c r="H50" s="280">
        <f t="shared" si="11"/>
        <v>0</v>
      </c>
      <c r="I50" s="280">
        <f t="shared" si="11"/>
        <v>0</v>
      </c>
      <c r="J50" s="280">
        <f t="shared" si="11"/>
        <v>0</v>
      </c>
      <c r="K50" s="280">
        <f t="shared" si="11"/>
        <v>0</v>
      </c>
    </row>
    <row r="51" ht="56.25" hidden="1">
      <c r="A51" s="281" t="s">
        <v>291</v>
      </c>
      <c r="B51" s="281" t="s">
        <v>292</v>
      </c>
      <c r="C51" s="282" t="s">
        <v>289</v>
      </c>
      <c r="D51" s="141" t="s">
        <v>293</v>
      </c>
      <c r="E51" s="231" t="s">
        <v>427</v>
      </c>
      <c r="F51" s="209"/>
      <c r="G51" s="208">
        <f>I51+J51</f>
        <v>0</v>
      </c>
      <c r="H51" s="209"/>
      <c r="I51" s="209"/>
      <c r="J51" s="220">
        <v>0</v>
      </c>
      <c r="K51" s="220">
        <v>0</v>
      </c>
    </row>
    <row r="52" s="192" customFormat="1" ht="56.25" hidden="1">
      <c r="A52" s="283" t="s">
        <v>294</v>
      </c>
      <c r="B52" s="284"/>
      <c r="C52" s="285"/>
      <c r="D52" s="286" t="s">
        <v>428</v>
      </c>
      <c r="E52" s="268"/>
      <c r="F52" s="197"/>
      <c r="G52" s="280">
        <f>G53</f>
        <v>0</v>
      </c>
      <c r="H52" s="197"/>
      <c r="I52" s="197">
        <f>I53</f>
        <v>0</v>
      </c>
      <c r="J52" s="197">
        <f>J53</f>
        <v>0</v>
      </c>
      <c r="K52" s="197">
        <f>K53</f>
        <v>0</v>
      </c>
    </row>
    <row r="53" ht="75" hidden="1">
      <c r="A53" s="227" t="s">
        <v>429</v>
      </c>
      <c r="B53" s="204" t="s">
        <v>430</v>
      </c>
      <c r="C53" s="227" t="s">
        <v>120</v>
      </c>
      <c r="D53" s="276" t="s">
        <v>78</v>
      </c>
      <c r="E53" s="231" t="s">
        <v>431</v>
      </c>
      <c r="F53" s="209"/>
      <c r="G53" s="208">
        <f>I53+J53</f>
        <v>0</v>
      </c>
      <c r="H53" s="209"/>
      <c r="I53" s="209"/>
      <c r="J53" s="220">
        <v>0</v>
      </c>
      <c r="K53" s="220">
        <v>0</v>
      </c>
    </row>
    <row r="54" s="192" customFormat="1" ht="25.5" customHeight="1">
      <c r="A54" s="287"/>
      <c r="B54" s="287"/>
      <c r="C54" s="287"/>
      <c r="D54" s="269" t="s">
        <v>7</v>
      </c>
      <c r="E54" s="196"/>
      <c r="F54" s="269"/>
      <c r="G54" s="269">
        <f>G11+G33+G37+G49+G52</f>
        <v>6909319</v>
      </c>
      <c r="H54" s="269">
        <f>H11+H33+H37+H49+H52</f>
        <v>0</v>
      </c>
      <c r="I54" s="269">
        <f>I11+I33+I37+I49+I52</f>
        <v>6827319</v>
      </c>
      <c r="J54" s="269">
        <f>J11+J33+J37+J49+J52</f>
        <v>82000</v>
      </c>
      <c r="K54" s="269">
        <f>K11+K33+K37+K49+K52</f>
        <v>0</v>
      </c>
    </row>
    <row r="55" hidden="1">
      <c r="A55" s="288"/>
      <c r="B55" s="288"/>
      <c r="C55" s="288"/>
      <c r="D55" s="191"/>
      <c r="E55" s="191"/>
      <c r="F55" s="191"/>
      <c r="G55" s="191"/>
      <c r="H55" s="191"/>
      <c r="I55" s="191"/>
    </row>
    <row r="56" hidden="1">
      <c r="A56" s="288"/>
      <c r="B56" s="288"/>
      <c r="C56" s="288"/>
      <c r="D56" s="191"/>
      <c r="E56" s="191"/>
      <c r="F56" s="191"/>
      <c r="G56" s="191"/>
      <c r="H56" s="191"/>
      <c r="I56" s="191"/>
    </row>
    <row r="58" s="289" customFormat="1" ht="17.25">
      <c r="A58" s="290" t="s">
        <v>432</v>
      </c>
      <c r="B58" s="291"/>
      <c r="C58" s="291"/>
      <c r="D58" s="292"/>
      <c r="E58" s="293"/>
      <c r="F58" s="294"/>
      <c r="H58" s="295"/>
    </row>
    <row r="59" ht="15">
      <c r="A59" s="296"/>
      <c r="B59" s="296"/>
      <c r="C59" s="296"/>
      <c r="D59" s="174"/>
      <c r="E59" s="182"/>
      <c r="F59" s="182"/>
    </row>
  </sheetData>
  <mergeCells count="19">
    <mergeCell ref="F1:I1"/>
    <mergeCell ref="F2:I4"/>
    <mergeCell ref="A5:I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E12:E13"/>
    <mergeCell ref="F12:F13"/>
    <mergeCell ref="E14:E15"/>
    <mergeCell ref="F14:F15"/>
    <mergeCell ref="E19:E20"/>
    <mergeCell ref="F19:F20"/>
  </mergeCells>
  <printOptions headings="0" gridLines="0"/>
  <pageMargins left="0.19685039370078738" right="0.19685039370078738" top="0.74803149606299213" bottom="0.19685039370078738" header="0.31496062992125984" footer="0.31496062992125984"/>
  <pageSetup blackAndWhite="0" cellComments="none" copies="1" draft="0" errors="displayed" firstPageNumber="-1" fitToHeight="1" fitToWidth="1" horizontalDpi="600" orientation="landscape" pageOrder="downThenOver" paperSize="9" scale="75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>SPecialiST RePack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Нестеренко Ірина Сергіївна</cp:lastModifiedBy>
  <cp:revision>1</cp:revision>
  <dcterms:created xsi:type="dcterms:W3CDTF">2018-12-11T07:04:36Z</dcterms:created>
  <dcterms:modified xsi:type="dcterms:W3CDTF">2021-12-24T12:17:34Z</dcterms:modified>
</cp:coreProperties>
</file>